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lto\Desktop\alcc\"/>
    </mc:Choice>
  </mc:AlternateContent>
  <xr:revisionPtr revIDLastSave="0" documentId="8_{35820DC4-CA9D-4EF1-8743-F2270DD07AC3}" xr6:coauthVersionLast="33" xr6:coauthVersionMax="33" xr10:uidLastSave="{00000000-0000-0000-0000-000000000000}"/>
  <workbookProtection lockStructure="1"/>
  <bookViews>
    <workbookView xWindow="0" yWindow="0" windowWidth="23880" windowHeight="11280" tabRatio="622" xr2:uid="{00000000-000D-0000-FFFF-FFFF00000000}"/>
  </bookViews>
  <sheets>
    <sheet name="Tiedot" sheetId="1" r:id="rId1"/>
    <sheet name="LCC" sheetId="2" r:id="rId2"/>
    <sheet name="Kaavio" sheetId="3" r:id="rId3"/>
    <sheet name="Herkkyysanalyysi" sheetId="4" r:id="rId4"/>
    <sheet name="Herkkyysanal. lask.kaavoja" sheetId="5" r:id="rId5"/>
  </sheets>
  <definedNames>
    <definedName name="_xlnm._FilterDatabase" localSheetId="1" hidden="1">LCC!$E$14:$E$14</definedName>
    <definedName name="_xlnm.Print_Area" localSheetId="3">Herkkyysanalyysi!$B$3:$L$39</definedName>
    <definedName name="_xlnm.Print_Area" localSheetId="2">Kaavio!$B$2:$X$27</definedName>
    <definedName name="_xlnm.Print_Area" localSheetId="1">LCC!$B$3:$J$22</definedName>
    <definedName name="_xlnm.Print_Area" localSheetId="0">Tiedot!$A$2:$C$26</definedName>
    <definedName name="Z_2D328B43_9F77_41B0_A2AF_CE2B9BCB8CB5_.wvu.FilterData" localSheetId="1" hidden="1">LCC!$E$14</definedName>
    <definedName name="Z_2D328B43_9F77_41B0_A2AF_CE2B9BCB8CB5_.wvu.PrintArea" localSheetId="3" hidden="1">Herkkyysanalyysi!$B$3:$L$39</definedName>
    <definedName name="Z_2D328B43_9F77_41B0_A2AF_CE2B9BCB8CB5_.wvu.PrintArea" localSheetId="2" hidden="1">Kaavio!$B$2:$X$27</definedName>
    <definedName name="Z_2D328B43_9F77_41B0_A2AF_CE2B9BCB8CB5_.wvu.PrintArea" localSheetId="1" hidden="1">LCC!$B$3:$J$22</definedName>
    <definedName name="Z_2D328B43_9F77_41B0_A2AF_CE2B9BCB8CB5_.wvu.PrintArea" localSheetId="0" hidden="1">Tiedot!$A$2:$C$26</definedName>
    <definedName name="Z_466D5054_B5AE_48EC_82BF_B69C7772EE86_.wvu.FilterData" localSheetId="1" hidden="1">LCC!$E$14</definedName>
    <definedName name="Z_466D5054_B5AE_48EC_82BF_B69C7772EE86_.wvu.PrintArea" localSheetId="3" hidden="1">Herkkyysanalyysi!$B$3:$L$39</definedName>
    <definedName name="Z_466D5054_B5AE_48EC_82BF_B69C7772EE86_.wvu.PrintArea" localSheetId="2" hidden="1">Kaavio!$B$2:$X$27</definedName>
    <definedName name="Z_466D5054_B5AE_48EC_82BF_B69C7772EE86_.wvu.PrintArea" localSheetId="1" hidden="1">LCC!$B$3:$J$22</definedName>
    <definedName name="Z_466D5054_B5AE_48EC_82BF_B69C7772EE86_.wvu.PrintArea" localSheetId="0" hidden="1">Tiedot!$A$2:$C$26</definedName>
    <definedName name="Z_9A404BEF_69B3_49D6_8793_15A973D38542_.wvu.FilterData" localSheetId="1" hidden="1">LCC!$E$14</definedName>
    <definedName name="Z_9A404BEF_69B3_49D6_8793_15A973D38542_.wvu.PrintArea" localSheetId="3" hidden="1">Herkkyysanalyysi!$B$3:$L$39</definedName>
    <definedName name="Z_9A404BEF_69B3_49D6_8793_15A973D38542_.wvu.PrintArea" localSheetId="2" hidden="1">Kaavio!$B$2:$X$27</definedName>
    <definedName name="Z_9A404BEF_69B3_49D6_8793_15A973D38542_.wvu.PrintArea" localSheetId="1" hidden="1">LCC!$B$3:$J$22</definedName>
    <definedName name="Z_9A404BEF_69B3_49D6_8793_15A973D38542_.wvu.PrintArea" localSheetId="0" hidden="1">Tiedot!$A$2:$C$26</definedName>
  </definedNames>
  <calcPr calcId="179017"/>
  <customWorkbookViews>
    <customWorkbookView name="Karin Lundquist - Personlig vy" guid="{466D5054-B5AE-48EC-82BF-B69C7772EE86}" mergeInterval="0" personalView="1" maximized="1" xWindow="1" yWindow="1" windowWidth="1916" windowHeight="850" tabRatio="622" activeSheetId="2"/>
    <customWorkbookView name="Hanna Backman - Personlig vy" guid="{9A404BEF-69B3-49D6-8793-15A973D38542}" mergeInterval="0" personalView="1" maximized="1" xWindow="1" yWindow="1" windowWidth="1916" windowHeight="850" tabRatio="622" activeSheetId="2"/>
    <customWorkbookView name="Annie Stålberg - Personlig vy" guid="{2D328B43-9F77-41B0-A2AF-CE2B9BCB8CB5}" mergeInterval="0" personalView="1" maximized="1" xWindow="1" yWindow="1" windowWidth="1916" windowHeight="850" tabRatio="622" activeSheetId="2"/>
  </customWorkbookViews>
</workbook>
</file>

<file path=xl/calcChain.xml><?xml version="1.0" encoding="utf-8"?>
<calcChain xmlns="http://schemas.openxmlformats.org/spreadsheetml/2006/main">
  <c r="I14" i="5" l="1"/>
  <c r="C9" i="5" l="1"/>
  <c r="E20" i="2" l="1"/>
  <c r="E21" i="2" s="1"/>
  <c r="E17" i="2"/>
  <c r="F17" i="2"/>
  <c r="D6" i="5" s="1"/>
  <c r="F20" i="2"/>
  <c r="I20" i="2"/>
  <c r="H20" i="2"/>
  <c r="G20" i="2"/>
  <c r="G22" i="2" s="1"/>
  <c r="E4" i="5"/>
  <c r="C5" i="5"/>
  <c r="C6" i="5"/>
  <c r="C7" i="5"/>
  <c r="C8" i="5"/>
  <c r="E14" i="5"/>
  <c r="F14" i="5"/>
  <c r="G14" i="5"/>
  <c r="H14" i="5"/>
  <c r="F6" i="2"/>
  <c r="G6" i="2"/>
  <c r="H6" i="2"/>
  <c r="I6" i="2"/>
  <c r="F7" i="2"/>
  <c r="G7" i="2"/>
  <c r="H7" i="2"/>
  <c r="I7" i="2"/>
  <c r="F8" i="2"/>
  <c r="F15" i="5" s="1"/>
  <c r="G8" i="2"/>
  <c r="H8" i="2"/>
  <c r="I8" i="2"/>
  <c r="G17" i="2"/>
  <c r="D7" i="5"/>
  <c r="H17" i="2"/>
  <c r="D8" i="5" s="1"/>
  <c r="I17" i="2"/>
  <c r="D9" i="5" s="1"/>
  <c r="D5" i="5"/>
  <c r="I21" i="2" l="1"/>
  <c r="F22" i="2"/>
  <c r="F16" i="5" s="1"/>
  <c r="F21" i="2"/>
  <c r="E15" i="5"/>
  <c r="G21" i="2"/>
  <c r="E22" i="2"/>
  <c r="E5" i="5" s="1"/>
  <c r="H22" i="2"/>
  <c r="E8" i="5" s="1"/>
  <c r="H15" i="5"/>
  <c r="H21" i="2"/>
  <c r="G15" i="5"/>
  <c r="G16" i="5"/>
  <c r="E7" i="5"/>
  <c r="I15" i="5"/>
  <c r="E6" i="5"/>
  <c r="I22" i="2"/>
  <c r="I16" i="5" s="1"/>
  <c r="H16" i="5" l="1"/>
  <c r="E16" i="5"/>
  <c r="E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Annie Stålberg</author>
  </authors>
  <commentList>
    <comment ref="C5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Hankintayksikkö täyttää tähän hankinnan perustiedot.
</t>
        </r>
      </text>
    </comment>
    <comment ref="C14" authorId="0" shapeId="0" xr:uid="{00000000-0006-0000-0100-000002000000}">
      <text>
        <r>
          <rPr>
            <sz val="9"/>
            <color indexed="81"/>
            <rFont val="Tahoma"/>
            <family val="2"/>
          </rPr>
          <t>Jos laskelmaa käytetään tarveanalyysiin, vertaillaan erilaisia vaihtoehtoja. Jos laskelmaa käytetään tarjousten vertailuun, vertaillaan saatujen tarjousten tietoja/kustannuksia.</t>
        </r>
      </text>
    </comment>
    <comment ref="C15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Toimittajan antama tieto.
</t>
        </r>
      </text>
    </comment>
    <comment ref="C22" authorId="0" shapeId="0" xr:uid="{00000000-0006-0000-0100-000004000000}">
      <text>
        <r>
          <rPr>
            <sz val="9"/>
            <color indexed="81"/>
            <rFont val="Tahoma"/>
            <family val="2"/>
          </rPr>
          <t>Kaikkien tuotteiden yhteenlasketut kustannukset.</t>
        </r>
      </text>
    </comment>
    <comment ref="C26" authorId="0" shapeId="0" xr:uid="{00000000-0006-0000-0100-000005000000}">
      <text>
        <r>
          <rPr>
            <sz val="9"/>
            <color indexed="81"/>
            <rFont val="Tahoma"/>
            <family val="2"/>
          </rPr>
          <t>Herkkyysanalyysi osoittaa, kuinka paljon kokonaiskustannukset muuttuvat, kun laskentakorko muuttuu tai energiakustannukset nousevat 20 %.</t>
        </r>
      </text>
    </comment>
  </commentList>
</comments>
</file>

<file path=xl/sharedStrings.xml><?xml version="1.0" encoding="utf-8"?>
<sst xmlns="http://schemas.openxmlformats.org/spreadsheetml/2006/main" count="86" uniqueCount="81">
  <si>
    <r>
      <rPr>
        <sz val="10"/>
        <color rgb="FF000080"/>
        <rFont val="Arial"/>
        <family val="2"/>
      </rPr>
      <t>Versio 1.0 2011-10-31</t>
    </r>
  </si>
  <si>
    <r>
      <rPr>
        <b/>
        <sz val="9"/>
        <rFont val="Arial"/>
        <family val="2"/>
      </rPr>
      <t xml:space="preserve">Jääkaappien ja pakastinten elinkaarikustannukset </t>
    </r>
  </si>
  <si>
    <r>
      <rPr>
        <b/>
        <sz val="9"/>
        <rFont val="Arial"/>
        <family val="2"/>
      </rPr>
      <t>Työkalu</t>
    </r>
  </si>
  <si>
    <r>
      <rPr>
        <b/>
        <sz val="9"/>
        <rFont val="Arial"/>
        <family val="2"/>
      </rPr>
      <t>Ota yhteyttä</t>
    </r>
  </si>
  <si>
    <r>
      <rPr>
        <b/>
        <sz val="9"/>
        <color rgb="FF000000"/>
        <rFont val="Arial"/>
        <family val="2"/>
      </rPr>
      <t>&gt;</t>
    </r>
  </si>
  <si>
    <r>
      <rPr>
        <b/>
        <sz val="9"/>
        <color rgb="FF000000"/>
        <rFont val="Arial"/>
        <family val="2"/>
      </rPr>
      <t>AVAA TÄSTÄ LCC-LASKELMA</t>
    </r>
  </si>
  <si>
    <r>
      <rPr>
        <b/>
        <sz val="18"/>
        <rFont val="Arial"/>
        <family val="2"/>
      </rPr>
      <t xml:space="preserve"> LCC jääkaappia ja pakastinta ostaessa</t>
    </r>
  </si>
  <si>
    <r>
      <rPr>
        <sz val="14"/>
        <color rgb="FF000080"/>
        <rFont val="Arial"/>
        <family val="2"/>
      </rPr>
      <t>ELINKAARIKUSTANNUKSET (LCC)</t>
    </r>
  </si>
  <si>
    <r>
      <rPr>
        <sz val="9"/>
        <rFont val="Arial"/>
        <family val="2"/>
      </rPr>
      <t>Lukumäärä</t>
    </r>
  </si>
  <si>
    <r>
      <rPr>
        <sz val="9"/>
        <rFont val="Arial"/>
        <family val="2"/>
      </rPr>
      <t>kpl</t>
    </r>
  </si>
  <si>
    <r>
      <rPr>
        <sz val="9"/>
        <rFont val="Arial"/>
        <family val="2"/>
      </rPr>
      <t>vuotta</t>
    </r>
  </si>
  <si>
    <r>
      <rPr>
        <sz val="9"/>
        <rFont val="Arial"/>
        <family val="2"/>
      </rPr>
      <t xml:space="preserve">Laskentakorko </t>
    </r>
  </si>
  <si>
    <r>
      <rPr>
        <sz val="9"/>
        <rFont val="Arial"/>
        <family val="2"/>
      </rPr>
      <t>%</t>
    </r>
  </si>
  <si>
    <r>
      <rPr>
        <sz val="9"/>
        <rFont val="Arial"/>
        <family val="2"/>
      </rPr>
      <t>Sähkön hinta</t>
    </r>
  </si>
  <si>
    <r>
      <rPr>
        <sz val="9"/>
        <rFont val="Arial"/>
        <family val="2"/>
      </rPr>
      <t>Leveys</t>
    </r>
  </si>
  <si>
    <r>
      <rPr>
        <sz val="9"/>
        <rFont val="Arial"/>
        <family val="2"/>
      </rPr>
      <t>cm</t>
    </r>
  </si>
  <si>
    <r>
      <rPr>
        <sz val="9"/>
        <rFont val="Arial"/>
        <family val="2"/>
      </rPr>
      <t>Syvyys</t>
    </r>
  </si>
  <si>
    <r>
      <rPr>
        <sz val="9"/>
        <rFont val="Arial"/>
        <family val="2"/>
      </rPr>
      <t>cm</t>
    </r>
  </si>
  <si>
    <r>
      <rPr>
        <sz val="9"/>
        <rFont val="Arial"/>
        <family val="2"/>
      </rPr>
      <t>Korkeus</t>
    </r>
  </si>
  <si>
    <r>
      <rPr>
        <sz val="9"/>
        <rFont val="Arial"/>
        <family val="2"/>
      </rPr>
      <t>cm</t>
    </r>
  </si>
  <si>
    <r>
      <rPr>
        <b/>
        <sz val="9"/>
        <rFont val="Arial"/>
        <family val="2"/>
      </rPr>
      <t>A+++</t>
    </r>
  </si>
  <si>
    <r>
      <rPr>
        <b/>
        <sz val="9"/>
        <rFont val="Arial"/>
        <family val="2"/>
      </rPr>
      <t>A++</t>
    </r>
  </si>
  <si>
    <r>
      <rPr>
        <b/>
        <sz val="9"/>
        <rFont val="Arial"/>
        <family val="2"/>
      </rPr>
      <t>A+</t>
    </r>
  </si>
  <si>
    <r>
      <rPr>
        <b/>
        <sz val="9"/>
        <rFont val="Arial"/>
        <family val="2"/>
      </rPr>
      <t>A</t>
    </r>
  </si>
  <si>
    <r>
      <rPr>
        <b/>
        <sz val="9"/>
        <rFont val="Arial"/>
        <family val="2"/>
      </rPr>
      <t>Yksikkö 5</t>
    </r>
  </si>
  <si>
    <r>
      <rPr>
        <b/>
        <sz val="9"/>
        <rFont val="Arial"/>
        <family val="2"/>
      </rPr>
      <t xml:space="preserve">Hankintakustannus </t>
    </r>
  </si>
  <si>
    <r>
      <rPr>
        <sz val="9"/>
        <rFont val="Arial"/>
        <family val="2"/>
      </rPr>
      <t>Ostohinta sis. toimituskulut, kappaletta kohden</t>
    </r>
  </si>
  <si>
    <r>
      <rPr>
        <b/>
        <sz val="9"/>
        <rFont val="Arial"/>
        <family val="2"/>
      </rPr>
      <t>Energiakustannus</t>
    </r>
  </si>
  <si>
    <r>
      <rPr>
        <sz val="9"/>
        <rFont val="Arial"/>
        <family val="2"/>
      </rPr>
      <t>kWh/vuosi</t>
    </r>
  </si>
  <si>
    <r>
      <rPr>
        <sz val="9"/>
        <rFont val="Arial"/>
        <family val="2"/>
      </rPr>
      <t>kWh/vuosi</t>
    </r>
  </si>
  <si>
    <r>
      <rPr>
        <b/>
        <sz val="9"/>
        <color rgb="FF000000"/>
        <rFont val="Arial"/>
        <family val="2"/>
      </rPr>
      <t>&gt;</t>
    </r>
  </si>
  <si>
    <r>
      <rPr>
        <b/>
        <sz val="9"/>
        <color rgb="FF000000"/>
        <rFont val="Arial"/>
        <family val="2"/>
      </rPr>
      <t>AVAA TÄSTÄ KAAVIO</t>
    </r>
  </si>
  <si>
    <r>
      <rPr>
        <b/>
        <sz val="9"/>
        <color rgb="FF000000"/>
        <rFont val="Arial"/>
        <family val="2"/>
      </rPr>
      <t>&gt;</t>
    </r>
  </si>
  <si>
    <r>
      <rPr>
        <b/>
        <sz val="9"/>
        <color rgb="FF000000"/>
        <rFont val="Arial"/>
        <family val="2"/>
      </rPr>
      <t>AVAA TÄSTÄ HERKKYYSANALYYSI</t>
    </r>
  </si>
  <si>
    <r>
      <rPr>
        <b/>
        <sz val="9"/>
        <color rgb="FF000000"/>
        <rFont val="Arial"/>
        <family val="2"/>
      </rPr>
      <t>&gt;</t>
    </r>
  </si>
  <si>
    <r>
      <rPr>
        <b/>
        <sz val="9"/>
        <color rgb="FF000000"/>
        <rFont val="Arial"/>
        <family val="2"/>
      </rPr>
      <t>AVAA TÄSTÄ TIEDOT</t>
    </r>
  </si>
  <si>
    <r>
      <rPr>
        <sz val="14"/>
        <color rgb="FF000080"/>
        <rFont val="Arial"/>
        <family val="2"/>
      </rPr>
      <t>KAAVIO</t>
    </r>
  </si>
  <si>
    <r>
      <rPr>
        <sz val="9"/>
        <rFont val="Arial"/>
        <family val="2"/>
      </rPr>
      <t>Energiankulutus</t>
    </r>
  </si>
  <si>
    <r>
      <rPr>
        <sz val="9"/>
        <rFont val="Arial"/>
        <family val="2"/>
      </rPr>
      <t>Hankintakustannus</t>
    </r>
  </si>
  <si>
    <r>
      <rPr>
        <b/>
        <sz val="9"/>
        <color rgb="FF000000"/>
        <rFont val="Arial"/>
        <family val="2"/>
      </rPr>
      <t>&gt;</t>
    </r>
  </si>
  <si>
    <r>
      <rPr>
        <b/>
        <sz val="9"/>
        <color rgb="FF000000"/>
        <rFont val="Arial"/>
        <family val="2"/>
      </rPr>
      <t>TAKAISIN LCC-LASKELMAAN</t>
    </r>
  </si>
  <si>
    <r>
      <rPr>
        <b/>
        <sz val="9"/>
        <color rgb="FF000000"/>
        <rFont val="Arial"/>
        <family val="2"/>
      </rPr>
      <t>&gt;</t>
    </r>
  </si>
  <si>
    <r>
      <rPr>
        <b/>
        <sz val="9"/>
        <color rgb="FF000000"/>
        <rFont val="Arial"/>
        <family val="2"/>
      </rPr>
      <t>AVAA TÄSTÄ HERKKYYSANALYYSI</t>
    </r>
  </si>
  <si>
    <r>
      <rPr>
        <sz val="14"/>
        <color rgb="FF000080"/>
        <rFont val="Arial"/>
        <family val="2"/>
      </rPr>
      <t>HERKKYYSANALYYSI</t>
    </r>
  </si>
  <si>
    <r>
      <rPr>
        <b/>
        <sz val="9"/>
        <color rgb="FF000080"/>
        <rFont val="Arial"/>
        <family val="2"/>
      </rPr>
      <t>Herkkyysanalyysi on arvio kustannusten muutoksista tiettyjen edellytysten muuttuessa. Analyysi ei anna tarkkoja arvoja.</t>
    </r>
  </si>
  <si>
    <r>
      <rPr>
        <b/>
        <sz val="9"/>
        <color rgb="FF000000"/>
        <rFont val="Arial"/>
        <family val="2"/>
      </rPr>
      <t>&gt;</t>
    </r>
  </si>
  <si>
    <r>
      <rPr>
        <b/>
        <sz val="9"/>
        <color rgb="FF000000"/>
        <rFont val="Arial"/>
        <family val="2"/>
      </rPr>
      <t>TAKAISIN LCC-LASKELMAAN</t>
    </r>
  </si>
  <si>
    <r>
      <rPr>
        <b/>
        <sz val="9"/>
        <color rgb="FF000000"/>
        <rFont val="Arial"/>
        <family val="2"/>
      </rPr>
      <t>&gt;</t>
    </r>
  </si>
  <si>
    <r>
      <rPr>
        <b/>
        <sz val="9"/>
        <color rgb="FF000000"/>
        <rFont val="Arial"/>
        <family val="2"/>
      </rPr>
      <t>AVAA TÄSTÄ KAAVIO</t>
    </r>
  </si>
  <si>
    <r>
      <rPr>
        <b/>
        <sz val="9"/>
        <color rgb="FF000000"/>
        <rFont val="Arial"/>
        <family val="2"/>
      </rPr>
      <t>&gt;</t>
    </r>
  </si>
  <si>
    <r>
      <rPr>
        <b/>
        <sz val="9"/>
        <color rgb="FF000000"/>
        <rFont val="Arial"/>
        <family val="2"/>
      </rPr>
      <t>KUVIOIDEN TAUSTALLA OLEVAT LASKENTAKAAVAT</t>
    </r>
  </si>
  <si>
    <r>
      <rPr>
        <sz val="14"/>
        <color rgb="FF000080"/>
        <rFont val="Arial"/>
        <family val="2"/>
      </rPr>
      <t>HERKKYYSANALYYSI LASKENTAKORKO</t>
    </r>
  </si>
  <si>
    <r>
      <rPr>
        <b/>
        <sz val="9"/>
        <color rgb="FF000080"/>
        <rFont val="Arial"/>
        <family val="2"/>
      </rPr>
      <t>%</t>
    </r>
  </si>
  <si>
    <r>
      <rPr>
        <sz val="14"/>
        <color rgb="FF000080"/>
        <rFont val="Arial"/>
        <family val="2"/>
      </rPr>
      <t>HERKKYYSANALYYSI KÄYTTÖKUSTANNUKSET</t>
    </r>
  </si>
  <si>
    <r>
      <rPr>
        <sz val="9"/>
        <rFont val="Arial"/>
        <family val="2"/>
      </rPr>
      <t>Yhteenlaskettu LCC, jos käyttökustannukset nousevat 20 prosenttia</t>
    </r>
  </si>
  <si>
    <r>
      <rPr>
        <sz val="9"/>
        <rFont val="Arial"/>
        <family val="2"/>
      </rPr>
      <t>LCC ilman käyttökustannusten nousua</t>
    </r>
  </si>
  <si>
    <r>
      <rPr>
        <b/>
        <sz val="9"/>
        <color rgb="FF000000"/>
        <rFont val="Arial"/>
        <family val="2"/>
      </rPr>
      <t>&gt;</t>
    </r>
  </si>
  <si>
    <r>
      <rPr>
        <b/>
        <sz val="9"/>
        <color rgb="FF000000"/>
        <rFont val="Arial"/>
        <family val="2"/>
      </rPr>
      <t>TAKAISIN HERKKYYSANALYYSIIN</t>
    </r>
  </si>
  <si>
    <t>PERUSTIEDOT</t>
  </si>
  <si>
    <t>Käyttöikä</t>
  </si>
  <si>
    <t>HANKINTAKUSTANNUS KAPPALETTA KOHDEN</t>
  </si>
  <si>
    <t>Energiankulutus laitetta kohden*</t>
  </si>
  <si>
    <t>LCC YHTEENSÄ KAPPALETTA KOHDEN</t>
  </si>
  <si>
    <t>LCC YHTEENSÄ</t>
  </si>
  <si>
    <t>KÄYTTÖKUSTANNUKSET KAPPALETTA KOHDEN, NYKYARVO</t>
  </si>
  <si>
    <t>Tuote</t>
  </si>
  <si>
    <t>EUR</t>
  </si>
  <si>
    <t>EUR/kpl</t>
  </si>
  <si>
    <t>EUR/kWh</t>
  </si>
  <si>
    <t>* Laskettu kotitalouksien kylmäsäilytyslaitteiden energiamerkinnän osalta annettuna EU-asetuksen 1060/2010 mukaisesti. Tilavuus liitteen VIII, kohdan 2 mukaisesti. Energiankulutus liitteen VIII, kohdan 3 mukaisesti.</t>
  </si>
  <si>
    <t>Punaiset solut: hankkija määrittelee tiedot. Valkoiset solut: toimittajan antamat tiedot. Lisäohjeita saa näkyviin, kun klikkaa punaisia kolmioita.</t>
  </si>
  <si>
    <r>
      <t>Jos sinulla on kysymyksiä tai näkemyksiä LCC:sta ja tästä työkalusta, ota yhteyttä Motivan hankintapalveluun:</t>
    </r>
    <r>
      <rPr>
        <sz val="9"/>
        <rFont val="Arial"/>
        <family val="2"/>
      </rPr>
      <t xml:space="preserve"> hankintapalvelu@motiva.fi tai</t>
    </r>
    <r>
      <rPr>
        <sz val="9"/>
        <rFont val="Arial"/>
        <family val="2"/>
      </rPr>
      <t xml:space="preserve"> puh. 0424 281 246</t>
    </r>
  </si>
  <si>
    <t>Motivan hankintapalvelu</t>
  </si>
  <si>
    <t>PL 489, 00101 HELSINKI</t>
  </si>
  <si>
    <t>www.motivanhankintapalvelu.fi</t>
  </si>
  <si>
    <t>Alkuperäisen taulukon on laatinut Ruotsin valtion asiantuntijaorganisaatio Miljöstyrningsrådet</t>
  </si>
  <si>
    <t>www.msr.se/lcc</t>
  </si>
  <si>
    <t>Elinkaarikustannuslaskennassa huomioidaan kaikki tuotteen hankinnasta aiheutuvat kustannukset sen elinkaaren aikana, eli investointikustannusten lisäksi myös käyttö- ja huoltokustannukset.</t>
  </si>
  <si>
    <t xml:space="preserve">LCC-LASKELMA JÄÄKAAPEILLE JA PAKASTIMILLE
</t>
  </si>
  <si>
    <t>Alkuperäisen työkalun on laatinut Ruotsin valtion asiantuntijaorganisaatio Miljöstyrningsrådet. Suomenkielisen version on laatinut Motiva.</t>
  </si>
  <si>
    <t xml:space="preserve">Tämä työkalu on kehitetty jääkaappien ja pakastinten ostoa varten. Sitä voi soveltaa sekä tarveanalyysia varten että tarjousten arvioinnissa.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</si>
</sst>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kr&quot;;[Red]\-#,##0.00\ &quot;kr&quot;"/>
    <numFmt numFmtId="165" formatCode="#,##0.0\ &quot;kr&quot;;[Red]\-#,##0.0\ &quot;kr&quot;"/>
    <numFmt numFmtId="166" formatCode="#,##0\ _k_r"/>
    <numFmt numFmtId="167" formatCode="#,##0_ ;[Red]\-#,##0\ "/>
    <numFmt numFmtId="168" formatCode="_-* #,##0\ &quot;kr&quot;_-;\-* #,##0\ &quot;kr&quot;_-;_-* &quot;-&quot;\ &quot;EUR&quot;_-;_-@_-"/>
    <numFmt numFmtId="169" formatCode="_-* #,##0\ &quot;EUR&quot;_-;\-* #,##0\ &quot;kr&quot;_-;_-* &quot;-&quot;\ &quot;kr&quot;_-;_-@_-"/>
  </numFmts>
  <fonts count="45" x14ac:knownFonts="1">
    <font>
      <sz val="9"/>
      <name val="Arial"/>
      <family val="2"/>
    </font>
    <font>
      <b/>
      <sz val="10"/>
      <name val="Arial"/>
      <family val="2"/>
    </font>
    <font>
      <b/>
      <u/>
      <sz val="16"/>
      <color indexed="12"/>
      <name val="Arial"/>
      <family val="2"/>
    </font>
    <font>
      <sz val="11"/>
      <color indexed="8"/>
      <name val="Calibri"/>
      <family val="2"/>
    </font>
    <font>
      <sz val="14"/>
      <color indexed="10"/>
      <name val="Calibri"/>
      <family val="2"/>
    </font>
    <font>
      <b/>
      <sz val="20"/>
      <color indexed="8"/>
      <name val="Arial"/>
      <family val="2"/>
    </font>
    <font>
      <sz val="8"/>
      <name val="Calibri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23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u/>
      <sz val="9"/>
      <color indexed="18"/>
      <name val="Arial"/>
      <family val="2"/>
    </font>
    <font>
      <sz val="9"/>
      <color indexed="60"/>
      <name val="Arial"/>
      <family val="2"/>
    </font>
    <font>
      <sz val="9"/>
      <color indexed="54"/>
      <name val="Arial"/>
      <family val="2"/>
    </font>
    <font>
      <b/>
      <sz val="11"/>
      <color indexed="1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b/>
      <sz val="18"/>
      <name val="Arial"/>
      <family val="2"/>
    </font>
    <font>
      <sz val="11"/>
      <name val="Calibri"/>
      <family val="2"/>
    </font>
    <font>
      <sz val="14"/>
      <color rgb="FF000080"/>
      <name val="Arial"/>
      <family val="2"/>
    </font>
    <font>
      <sz val="10"/>
      <color rgb="FF000080"/>
      <name val="Arial"/>
      <family val="2"/>
    </font>
    <font>
      <b/>
      <sz val="9"/>
      <color rgb="FF000000"/>
      <name val="Arial"/>
      <family val="2"/>
    </font>
    <font>
      <b/>
      <sz val="9"/>
      <color rgb="FF000080"/>
      <name val="Arial"/>
      <family val="2"/>
    </font>
    <font>
      <b/>
      <sz val="11"/>
      <color rgb="FF000080"/>
      <name val="Arial"/>
      <family val="2"/>
    </font>
    <font>
      <sz val="9"/>
      <color indexed="81"/>
      <name val="Tahoma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0"/>
      </right>
      <top style="medium">
        <color indexed="8"/>
      </top>
      <bottom style="thin">
        <color indexed="60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0"/>
      </left>
      <right style="thin">
        <color indexed="60"/>
      </right>
      <top style="medium">
        <color indexed="8"/>
      </top>
      <bottom style="thin">
        <color indexed="60"/>
      </bottom>
      <diagonal/>
    </border>
    <border>
      <left style="medium">
        <color indexed="8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medium">
        <color indexed="8"/>
      </right>
      <top style="thin">
        <color indexed="60"/>
      </top>
      <bottom style="thin">
        <color indexed="60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medium">
        <color indexed="8"/>
      </right>
      <top/>
      <bottom style="thin">
        <color indexed="60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0"/>
      </left>
      <right style="medium">
        <color indexed="8"/>
      </right>
      <top style="medium">
        <color indexed="8"/>
      </top>
      <bottom style="thin">
        <color indexed="60"/>
      </bottom>
      <diagonal/>
    </border>
    <border>
      <left style="thin">
        <color indexed="60"/>
      </left>
      <right style="medium">
        <color indexed="8"/>
      </right>
      <top style="thin">
        <color indexed="6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60"/>
      </bottom>
      <diagonal/>
    </border>
    <border>
      <left style="medium">
        <color indexed="8"/>
      </left>
      <right/>
      <top style="thin">
        <color indexed="60"/>
      </top>
      <bottom style="thin">
        <color indexed="60"/>
      </bottom>
      <diagonal/>
    </border>
    <border>
      <left style="medium">
        <color indexed="8"/>
      </left>
      <right/>
      <top style="thin">
        <color indexed="60"/>
      </top>
      <bottom style="medium">
        <color indexed="8"/>
      </bottom>
      <diagonal/>
    </border>
    <border>
      <left style="medium">
        <color indexed="8"/>
      </left>
      <right/>
      <top style="thin">
        <color indexed="60"/>
      </top>
      <bottom/>
      <diagonal/>
    </border>
    <border>
      <left style="medium">
        <color indexed="8"/>
      </left>
      <right style="thin">
        <color indexed="60"/>
      </right>
      <top style="thin">
        <color indexed="60"/>
      </top>
      <bottom style="medium">
        <color indexed="8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double">
        <color indexed="59"/>
      </bottom>
      <diagonal/>
    </border>
    <border>
      <left style="double">
        <color indexed="59"/>
      </left>
      <right/>
      <top style="double">
        <color indexed="59"/>
      </top>
      <bottom style="double">
        <color indexed="59"/>
      </bottom>
      <diagonal/>
    </border>
    <border>
      <left style="double">
        <color indexed="59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 style="thin">
        <color indexed="60"/>
      </left>
      <right/>
      <top style="medium">
        <color indexed="8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8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8"/>
      </bottom>
      <diagonal/>
    </border>
    <border>
      <left/>
      <right/>
      <top/>
      <bottom style="thin">
        <color indexed="60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indexed="25"/>
      </right>
      <top style="thin">
        <color indexed="25"/>
      </top>
      <bottom style="thin">
        <color indexed="60"/>
      </bottom>
      <diagonal/>
    </border>
    <border>
      <left style="thin">
        <color theme="2" tint="-0.249977111117893"/>
      </left>
      <right style="thin">
        <color indexed="25"/>
      </right>
      <top style="medium">
        <color indexed="8"/>
      </top>
      <bottom style="thin">
        <color indexed="60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medium">
        <color theme="4"/>
      </bottom>
      <diagonal/>
    </border>
  </borders>
  <cellStyleXfs count="13">
    <xf numFmtId="0" fontId="0" fillId="0" borderId="0"/>
    <xf numFmtId="0" fontId="7" fillId="2" borderId="1" applyNumberFormat="0" applyFont="0" applyBorder="0" applyAlignment="0" applyProtection="0"/>
    <xf numFmtId="0" fontId="8" fillId="0" borderId="1" applyNumberFormat="0" applyFill="0" applyBorder="0" applyAlignment="0" applyProtection="0"/>
    <xf numFmtId="9" fontId="3" fillId="0" borderId="0" applyFont="0" applyFill="0" applyBorder="0" applyAlignment="0" applyProtection="0"/>
    <xf numFmtId="0" fontId="11" fillId="3" borderId="0" applyBorder="0"/>
    <xf numFmtId="0" fontId="9" fillId="3" borderId="0"/>
    <xf numFmtId="0" fontId="7" fillId="0" borderId="1"/>
    <xf numFmtId="0" fontId="7" fillId="0" borderId="2" applyAlignment="0"/>
    <xf numFmtId="0" fontId="1" fillId="0" borderId="3" applyNumberFormat="0" applyFill="0" applyBorder="0" applyAlignment="0" applyProtection="0"/>
    <xf numFmtId="0" fontId="10" fillId="0" borderId="1" applyNumberFormat="0" applyFill="0" applyBorder="0" applyAlignment="0" applyProtection="0"/>
    <xf numFmtId="0" fontId="11" fillId="3" borderId="4" applyNumberFormat="0" applyAlignment="0" applyProtection="0">
      <protection locked="0"/>
    </xf>
    <xf numFmtId="0" fontId="31" fillId="3" borderId="0">
      <alignment vertical="top"/>
    </xf>
    <xf numFmtId="0" fontId="10" fillId="0" borderId="0"/>
  </cellStyleXfs>
  <cellXfs count="219">
    <xf numFmtId="0" fontId="0" fillId="0" borderId="0" xfId="0"/>
    <xf numFmtId="0" fontId="0" fillId="3" borderId="5" xfId="0" applyFill="1" applyBorder="1"/>
    <xf numFmtId="0" fontId="22" fillId="0" borderId="0" xfId="0" applyFont="1" applyProtection="1"/>
    <xf numFmtId="0" fontId="11" fillId="3" borderId="6" xfId="4" applyBorder="1" applyAlignment="1">
      <alignment horizontal="center"/>
    </xf>
    <xf numFmtId="0" fontId="17" fillId="0" borderId="0" xfId="0" applyFont="1" applyProtection="1"/>
    <xf numFmtId="0" fontId="9" fillId="3" borderId="5" xfId="5" applyBorder="1" applyProtection="1"/>
    <xf numFmtId="0" fontId="13" fillId="0" borderId="0" xfId="0" applyFont="1" applyProtection="1"/>
    <xf numFmtId="0" fontId="10" fillId="2" borderId="7" xfId="0" applyFont="1" applyFill="1" applyBorder="1" applyProtection="1"/>
    <xf numFmtId="0" fontId="18" fillId="0" borderId="0" xfId="0" applyFont="1" applyProtection="1"/>
    <xf numFmtId="0" fontId="20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11" fillId="4" borderId="8" xfId="0" applyFont="1" applyFill="1" applyBorder="1" applyProtection="1"/>
    <xf numFmtId="0" fontId="11" fillId="4" borderId="1" xfId="0" applyFont="1" applyFill="1" applyBorder="1" applyAlignment="1" applyProtection="1">
      <alignment horizontal="right"/>
    </xf>
    <xf numFmtId="0" fontId="24" fillId="4" borderId="9" xfId="2" applyFont="1" applyFill="1" applyBorder="1" applyAlignment="1" applyProtection="1">
      <alignment horizontal="left"/>
    </xf>
    <xf numFmtId="0" fontId="13" fillId="2" borderId="3" xfId="0" applyFont="1" applyFill="1" applyBorder="1" applyProtection="1"/>
    <xf numFmtId="0" fontId="13" fillId="2" borderId="8" xfId="0" applyFont="1" applyFill="1" applyBorder="1" applyProtection="1"/>
    <xf numFmtId="0" fontId="10" fillId="2" borderId="1" xfId="0" applyFont="1" applyFill="1" applyBorder="1" applyProtection="1"/>
    <xf numFmtId="0" fontId="13" fillId="2" borderId="1" xfId="0" applyFont="1" applyFill="1" applyBorder="1" applyProtection="1"/>
    <xf numFmtId="0" fontId="18" fillId="2" borderId="8" xfId="0" applyFont="1" applyFill="1" applyBorder="1" applyProtection="1"/>
    <xf numFmtId="0" fontId="20" fillId="2" borderId="8" xfId="0" applyFont="1" applyFill="1" applyBorder="1" applyProtection="1"/>
    <xf numFmtId="0" fontId="20" fillId="2" borderId="1" xfId="0" applyFont="1" applyFill="1" applyBorder="1" applyProtection="1"/>
    <xf numFmtId="0" fontId="19" fillId="2" borderId="1" xfId="0" applyFont="1" applyFill="1" applyBorder="1" applyAlignment="1" applyProtection="1">
      <alignment horizontal="right"/>
    </xf>
    <xf numFmtId="0" fontId="10" fillId="2" borderId="9" xfId="0" applyFont="1" applyFill="1" applyBorder="1" applyAlignment="1" applyProtection="1">
      <alignment horizontal="left"/>
    </xf>
    <xf numFmtId="0" fontId="19" fillId="2" borderId="9" xfId="0" applyFont="1" applyFill="1" applyBorder="1" applyAlignment="1" applyProtection="1">
      <alignment horizontal="left"/>
    </xf>
    <xf numFmtId="0" fontId="21" fillId="2" borderId="8" xfId="0" applyFont="1" applyFill="1" applyBorder="1" applyProtection="1"/>
    <xf numFmtId="0" fontId="11" fillId="3" borderId="6" xfId="4" applyBorder="1" applyAlignment="1" applyProtection="1">
      <alignment horizontal="center"/>
    </xf>
    <xf numFmtId="0" fontId="11" fillId="3" borderId="10" xfId="4" applyBorder="1" applyProtection="1"/>
    <xf numFmtId="0" fontId="4" fillId="5" borderId="0" xfId="0" applyFont="1" applyFill="1"/>
    <xf numFmtId="0" fontId="0" fillId="5" borderId="0" xfId="0" applyFill="1"/>
    <xf numFmtId="0" fontId="5" fillId="5" borderId="0" xfId="0" applyFont="1" applyFill="1" applyBorder="1" applyAlignment="1"/>
    <xf numFmtId="0" fontId="5" fillId="5" borderId="0" xfId="0" applyFont="1" applyFill="1" applyAlignment="1"/>
    <xf numFmtId="0" fontId="0" fillId="5" borderId="0" xfId="0" applyFill="1" applyBorder="1"/>
    <xf numFmtId="0" fontId="0" fillId="5" borderId="11" xfId="0" applyFill="1" applyBorder="1"/>
    <xf numFmtId="0" fontId="0" fillId="5" borderId="4" xfId="0" applyFill="1" applyBorder="1"/>
    <xf numFmtId="0" fontId="0" fillId="5" borderId="12" xfId="0" applyFill="1" applyBorder="1"/>
    <xf numFmtId="0" fontId="0" fillId="5" borderId="5" xfId="0" applyFill="1" applyBorder="1"/>
    <xf numFmtId="0" fontId="0" fillId="5" borderId="13" xfId="0" applyFill="1" applyBorder="1"/>
    <xf numFmtId="0" fontId="0" fillId="5" borderId="14" xfId="0" applyFill="1" applyBorder="1"/>
    <xf numFmtId="164" fontId="0" fillId="5" borderId="0" xfId="0" applyNumberFormat="1" applyFill="1" applyBorder="1"/>
    <xf numFmtId="0" fontId="0" fillId="5" borderId="15" xfId="0" applyFill="1" applyBorder="1"/>
    <xf numFmtId="0" fontId="0" fillId="5" borderId="16" xfId="0" applyFill="1" applyBorder="1"/>
    <xf numFmtId="0" fontId="2" fillId="5" borderId="0" xfId="2" applyFont="1" applyFill="1" applyBorder="1" applyAlignment="1" applyProtection="1"/>
    <xf numFmtId="0" fontId="14" fillId="5" borderId="0" xfId="0" applyFont="1" applyFill="1" applyProtection="1"/>
    <xf numFmtId="0" fontId="15" fillId="5" borderId="0" xfId="0" applyFont="1" applyFill="1" applyProtection="1"/>
    <xf numFmtId="0" fontId="16" fillId="5" borderId="0" xfId="0" applyFont="1" applyFill="1" applyProtection="1"/>
    <xf numFmtId="0" fontId="17" fillId="5" borderId="0" xfId="0" applyFont="1" applyFill="1" applyProtection="1"/>
    <xf numFmtId="0" fontId="13" fillId="5" borderId="0" xfId="0" applyFont="1" applyFill="1" applyProtection="1"/>
    <xf numFmtId="0" fontId="18" fillId="5" borderId="0" xfId="0" applyFont="1" applyFill="1" applyProtection="1"/>
    <xf numFmtId="0" fontId="20" fillId="5" borderId="0" xfId="0" applyFont="1" applyFill="1" applyProtection="1"/>
    <xf numFmtId="0" fontId="21" fillId="5" borderId="0" xfId="0" applyFont="1" applyFill="1" applyProtection="1"/>
    <xf numFmtId="0" fontId="22" fillId="5" borderId="0" xfId="0" applyFont="1" applyFill="1" applyProtection="1"/>
    <xf numFmtId="0" fontId="23" fillId="5" borderId="0" xfId="0" applyFont="1" applyFill="1" applyProtection="1"/>
    <xf numFmtId="0" fontId="0" fillId="5" borderId="14" xfId="0" applyFill="1" applyBorder="1" applyAlignment="1">
      <alignment wrapText="1"/>
    </xf>
    <xf numFmtId="0" fontId="10" fillId="5" borderId="14" xfId="12" applyFill="1" applyBorder="1"/>
    <xf numFmtId="0" fontId="0" fillId="3" borderId="11" xfId="0" applyFill="1" applyBorder="1"/>
    <xf numFmtId="0" fontId="0" fillId="3" borderId="13" xfId="0" applyFill="1" applyBorder="1"/>
    <xf numFmtId="0" fontId="0" fillId="3" borderId="4" xfId="0" applyFill="1" applyBorder="1"/>
    <xf numFmtId="0" fontId="10" fillId="5" borderId="14" xfId="0" applyFont="1" applyFill="1" applyBorder="1"/>
    <xf numFmtId="0" fontId="17" fillId="3" borderId="11" xfId="0" applyFont="1" applyFill="1" applyBorder="1" applyProtection="1"/>
    <xf numFmtId="0" fontId="13" fillId="3" borderId="4" xfId="0" applyFont="1" applyFill="1" applyBorder="1" applyProtection="1"/>
    <xf numFmtId="0" fontId="11" fillId="3" borderId="6" xfId="4" applyFill="1" applyBorder="1" applyAlignment="1" applyProtection="1">
      <alignment wrapText="1"/>
    </xf>
    <xf numFmtId="0" fontId="0" fillId="3" borderId="17" xfId="0" applyFill="1" applyBorder="1"/>
    <xf numFmtId="0" fontId="8" fillId="5" borderId="0" xfId="2" applyFill="1" applyBorder="1" applyAlignment="1" applyProtection="1"/>
    <xf numFmtId="0" fontId="18" fillId="2" borderId="18" xfId="0" applyFont="1" applyFill="1" applyBorder="1" applyProtection="1"/>
    <xf numFmtId="0" fontId="13" fillId="2" borderId="19" xfId="0" applyFont="1" applyFill="1" applyBorder="1" applyProtection="1"/>
    <xf numFmtId="0" fontId="13" fillId="2" borderId="19" xfId="0" applyFont="1" applyFill="1" applyBorder="1" applyAlignment="1" applyProtection="1">
      <alignment horizontal="right"/>
    </xf>
    <xf numFmtId="0" fontId="25" fillId="2" borderId="20" xfId="0" applyFont="1" applyFill="1" applyBorder="1" applyAlignment="1" applyProtection="1">
      <alignment horizontal="left"/>
    </xf>
    <xf numFmtId="0" fontId="26" fillId="2" borderId="1" xfId="0" applyFont="1" applyFill="1" applyBorder="1" applyProtection="1"/>
    <xf numFmtId="0" fontId="26" fillId="2" borderId="1" xfId="3" applyNumberFormat="1" applyFont="1" applyFill="1" applyBorder="1" applyProtection="1"/>
    <xf numFmtId="0" fontId="26" fillId="2" borderId="19" xfId="3" applyNumberFormat="1" applyFont="1" applyFill="1" applyBorder="1" applyProtection="1"/>
    <xf numFmtId="0" fontId="7" fillId="2" borderId="9" xfId="0" applyFont="1" applyFill="1" applyBorder="1" applyAlignment="1" applyProtection="1">
      <alignment horizontal="left"/>
    </xf>
    <xf numFmtId="165" fontId="27" fillId="3" borderId="21" xfId="10" applyNumberFormat="1" applyFont="1" applyBorder="1" applyProtection="1"/>
    <xf numFmtId="0" fontId="28" fillId="5" borderId="0" xfId="0" applyFont="1" applyFill="1"/>
    <xf numFmtId="0" fontId="8" fillId="5" borderId="0" xfId="2" applyFill="1" applyBorder="1" applyAlignment="1">
      <alignment horizontal="center"/>
    </xf>
    <xf numFmtId="0" fontId="10" fillId="5" borderId="14" xfId="0" applyFont="1" applyFill="1" applyBorder="1" applyAlignment="1">
      <alignment wrapText="1"/>
    </xf>
    <xf numFmtId="0" fontId="28" fillId="5" borderId="13" xfId="0" applyFont="1" applyFill="1" applyBorder="1"/>
    <xf numFmtId="0" fontId="30" fillId="5" borderId="14" xfId="5" applyFont="1" applyFill="1" applyBorder="1" applyAlignment="1">
      <alignment vertical="top"/>
    </xf>
    <xf numFmtId="0" fontId="8" fillId="5" borderId="0" xfId="2" applyFont="1" applyFill="1" applyBorder="1" applyAlignment="1">
      <alignment horizontal="center"/>
    </xf>
    <xf numFmtId="0" fontId="8" fillId="5" borderId="0" xfId="2" applyFill="1" applyBorder="1" applyAlignment="1"/>
    <xf numFmtId="0" fontId="10" fillId="0" borderId="7" xfId="0" applyFont="1" applyFill="1" applyBorder="1" applyAlignment="1" applyProtection="1">
      <alignment horizontal="center"/>
      <protection locked="0"/>
    </xf>
    <xf numFmtId="0" fontId="33" fillId="3" borderId="22" xfId="5" applyFont="1" applyFill="1" applyBorder="1" applyAlignment="1"/>
    <xf numFmtId="0" fontId="7" fillId="3" borderId="17" xfId="6" applyFill="1" applyBorder="1" applyProtection="1"/>
    <xf numFmtId="0" fontId="32" fillId="3" borderId="10" xfId="5" applyFont="1" applyBorder="1" applyAlignment="1" applyProtection="1">
      <alignment horizontal="center" vertical="center"/>
    </xf>
    <xf numFmtId="1" fontId="0" fillId="5" borderId="0" xfId="0" applyNumberFormat="1" applyFill="1" applyBorder="1"/>
    <xf numFmtId="0" fontId="11" fillId="3" borderId="17" xfId="4" applyBorder="1" applyAlignment="1">
      <alignment horizontal="center"/>
    </xf>
    <xf numFmtId="0" fontId="11" fillId="3" borderId="10" xfId="4" applyBorder="1" applyAlignment="1">
      <alignment horizontal="center"/>
    </xf>
    <xf numFmtId="0" fontId="0" fillId="3" borderId="25" xfId="0" applyFill="1" applyBorder="1"/>
    <xf numFmtId="0" fontId="7" fillId="0" borderId="26" xfId="6" applyBorder="1" applyAlignment="1" applyProtection="1">
      <alignment horizontal="center"/>
      <protection locked="0"/>
    </xf>
    <xf numFmtId="0" fontId="7" fillId="0" borderId="27" xfId="6" applyBorder="1" applyAlignment="1" applyProtection="1">
      <alignment horizontal="center"/>
      <protection locked="0"/>
    </xf>
    <xf numFmtId="0" fontId="7" fillId="0" borderId="28" xfId="6" applyBorder="1" applyAlignment="1" applyProtection="1">
      <alignment horizontal="center"/>
      <protection locked="0"/>
    </xf>
    <xf numFmtId="0" fontId="7" fillId="0" borderId="29" xfId="6" applyBorder="1" applyAlignment="1" applyProtection="1">
      <alignment horizontal="center"/>
      <protection locked="0"/>
    </xf>
    <xf numFmtId="0" fontId="7" fillId="0" borderId="30" xfId="6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31" xfId="0" applyFill="1" applyBorder="1"/>
    <xf numFmtId="0" fontId="29" fillId="3" borderId="17" xfId="0" applyFont="1" applyFill="1" applyBorder="1" applyAlignment="1"/>
    <xf numFmtId="0" fontId="0" fillId="3" borderId="6" xfId="0" applyFill="1" applyBorder="1"/>
    <xf numFmtId="0" fontId="0" fillId="3" borderId="10" xfId="0" applyFill="1" applyBorder="1"/>
    <xf numFmtId="0" fontId="7" fillId="0" borderId="8" xfId="6" applyBorder="1" applyAlignment="1" applyProtection="1">
      <alignment horizontal="center"/>
      <protection locked="0"/>
    </xf>
    <xf numFmtId="0" fontId="8" fillId="5" borderId="0" xfId="2" applyFill="1" applyBorder="1" applyAlignment="1" applyProtection="1">
      <alignment horizontal="left"/>
    </xf>
    <xf numFmtId="0" fontId="8" fillId="5" borderId="0" xfId="2" applyFill="1" applyBorder="1" applyAlignment="1" applyProtection="1">
      <alignment horizontal="right"/>
    </xf>
    <xf numFmtId="0" fontId="7" fillId="3" borderId="6" xfId="6" applyFill="1" applyBorder="1" applyProtection="1"/>
    <xf numFmtId="0" fontId="7" fillId="3" borderId="12" xfId="6" applyFill="1" applyBorder="1" applyProtection="1"/>
    <xf numFmtId="0" fontId="7" fillId="3" borderId="25" xfId="6" applyFill="1" applyBorder="1" applyProtection="1"/>
    <xf numFmtId="0" fontId="0" fillId="0" borderId="0" xfId="0" applyBorder="1" applyAlignment="1"/>
    <xf numFmtId="0" fontId="13" fillId="2" borderId="19" xfId="3" applyNumberFormat="1" applyFont="1" applyFill="1" applyBorder="1" applyProtection="1"/>
    <xf numFmtId="0" fontId="0" fillId="2" borderId="8" xfId="0" applyFill="1" applyBorder="1" applyProtection="1"/>
    <xf numFmtId="0" fontId="0" fillId="3" borderId="10" xfId="0" applyFill="1" applyBorder="1" applyAlignment="1"/>
    <xf numFmtId="0" fontId="8" fillId="5" borderId="0" xfId="2" applyFont="1" applyFill="1" applyBorder="1" applyAlignment="1" applyProtection="1">
      <alignment horizontal="right"/>
    </xf>
    <xf numFmtId="0" fontId="0" fillId="3" borderId="0" xfId="0" applyFill="1" applyBorder="1"/>
    <xf numFmtId="0" fontId="0" fillId="4" borderId="0" xfId="0" applyFill="1" applyBorder="1"/>
    <xf numFmtId="0" fontId="10" fillId="2" borderId="23" xfId="0" applyFont="1" applyFill="1" applyBorder="1" applyAlignment="1" applyProtection="1">
      <alignment horizontal="center"/>
      <protection locked="0"/>
    </xf>
    <xf numFmtId="0" fontId="11" fillId="3" borderId="13" xfId="0" applyFont="1" applyFill="1" applyBorder="1" applyProtection="1"/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left"/>
    </xf>
    <xf numFmtId="0" fontId="17" fillId="5" borderId="32" xfId="0" applyFont="1" applyFill="1" applyBorder="1" applyProtection="1"/>
    <xf numFmtId="0" fontId="17" fillId="5" borderId="0" xfId="0" applyFont="1" applyFill="1" applyBorder="1" applyProtection="1"/>
    <xf numFmtId="0" fontId="35" fillId="4" borderId="8" xfId="0" applyFont="1" applyFill="1" applyBorder="1" applyProtection="1"/>
    <xf numFmtId="0" fontId="11" fillId="4" borderId="9" xfId="0" applyFont="1" applyFill="1" applyBorder="1" applyAlignment="1" applyProtection="1">
      <alignment horizontal="left"/>
    </xf>
    <xf numFmtId="0" fontId="7" fillId="5" borderId="14" xfId="2" applyFont="1" applyFill="1" applyBorder="1" applyAlignment="1">
      <alignment wrapText="1"/>
    </xf>
    <xf numFmtId="0" fontId="0" fillId="0" borderId="0" xfId="0" applyFill="1" applyBorder="1"/>
    <xf numFmtId="0" fontId="0" fillId="0" borderId="33" xfId="0" applyFill="1" applyBorder="1"/>
    <xf numFmtId="3" fontId="7" fillId="0" borderId="31" xfId="6" applyNumberFormat="1" applyFont="1" applyFill="1" applyBorder="1"/>
    <xf numFmtId="3" fontId="0" fillId="0" borderId="1" xfId="0" applyNumberFormat="1" applyFill="1" applyBorder="1"/>
    <xf numFmtId="3" fontId="0" fillId="0" borderId="31" xfId="0" applyNumberFormat="1" applyFill="1" applyBorder="1"/>
    <xf numFmtId="3" fontId="7" fillId="0" borderId="24" xfId="6" applyNumberFormat="1" applyFont="1" applyFill="1" applyBorder="1"/>
    <xf numFmtId="0" fontId="13" fillId="2" borderId="34" xfId="0" applyFont="1" applyFill="1" applyBorder="1" applyAlignment="1" applyProtection="1">
      <alignment horizontal="right"/>
    </xf>
    <xf numFmtId="0" fontId="27" fillId="3" borderId="21" xfId="10" applyFont="1" applyBorder="1" applyProtection="1"/>
    <xf numFmtId="0" fontId="13" fillId="2" borderId="35" xfId="0" applyFont="1" applyFill="1" applyBorder="1" applyProtection="1"/>
    <xf numFmtId="0" fontId="13" fillId="5" borderId="36" xfId="0" applyNumberFormat="1" applyFont="1" applyFill="1" applyBorder="1" applyProtection="1">
      <protection locked="0"/>
    </xf>
    <xf numFmtId="0" fontId="26" fillId="2" borderId="37" xfId="3" applyNumberFormat="1" applyFont="1" applyFill="1" applyBorder="1" applyProtection="1"/>
    <xf numFmtId="0" fontId="13" fillId="5" borderId="38" xfId="0" applyNumberFormat="1" applyFont="1" applyFill="1" applyBorder="1" applyProtection="1">
      <protection locked="0"/>
    </xf>
    <xf numFmtId="0" fontId="10" fillId="2" borderId="39" xfId="0" applyFont="1" applyFill="1" applyBorder="1" applyAlignment="1" applyProtection="1">
      <alignment horizontal="right"/>
    </xf>
    <xf numFmtId="0" fontId="11" fillId="4" borderId="19" xfId="0" applyFont="1" applyFill="1" applyBorder="1" applyAlignment="1" applyProtection="1">
      <alignment horizontal="right"/>
    </xf>
    <xf numFmtId="0" fontId="36" fillId="5" borderId="0" xfId="0" applyFont="1" applyFill="1" applyProtection="1"/>
    <xf numFmtId="166" fontId="11" fillId="4" borderId="1" xfId="0" applyNumberFormat="1" applyFont="1" applyFill="1" applyBorder="1" applyAlignment="1" applyProtection="1">
      <alignment horizontal="right"/>
    </xf>
    <xf numFmtId="0" fontId="0" fillId="0" borderId="14" xfId="0" applyBorder="1" applyAlignment="1">
      <alignment wrapText="1"/>
    </xf>
    <xf numFmtId="0" fontId="0" fillId="5" borderId="0" xfId="0" applyFill="1" applyProtection="1"/>
    <xf numFmtId="0" fontId="7" fillId="5" borderId="40" xfId="6" applyFill="1" applyBorder="1" applyProtection="1">
      <protection locked="0"/>
    </xf>
    <xf numFmtId="0" fontId="0" fillId="2" borderId="1" xfId="0" applyFill="1" applyBorder="1" applyProtection="1"/>
    <xf numFmtId="167" fontId="20" fillId="0" borderId="1" xfId="0" applyNumberFormat="1" applyFont="1" applyFill="1" applyBorder="1" applyProtection="1">
      <protection locked="0"/>
    </xf>
    <xf numFmtId="0" fontId="0" fillId="2" borderId="39" xfId="0" applyFill="1" applyBorder="1" applyAlignment="1" applyProtection="1">
      <alignment horizontal="left"/>
    </xf>
    <xf numFmtId="0" fontId="26" fillId="2" borderId="41" xfId="3" applyNumberFormat="1" applyFont="1" applyFill="1" applyBorder="1" applyProtection="1"/>
    <xf numFmtId="0" fontId="7" fillId="2" borderId="20" xfId="0" applyFont="1" applyFill="1" applyBorder="1" applyAlignment="1" applyProtection="1">
      <alignment horizontal="left"/>
    </xf>
    <xf numFmtId="0" fontId="0" fillId="2" borderId="19" xfId="0" applyFill="1" applyBorder="1" applyProtection="1"/>
    <xf numFmtId="0" fontId="0" fillId="2" borderId="42" xfId="0" applyFill="1" applyBorder="1" applyAlignment="1" applyProtection="1">
      <alignment horizontal="right"/>
    </xf>
    <xf numFmtId="0" fontId="0" fillId="5" borderId="38" xfId="0" applyNumberFormat="1" applyFill="1" applyBorder="1" applyAlignment="1" applyProtection="1">
      <alignment horizontal="right"/>
      <protection locked="0"/>
    </xf>
    <xf numFmtId="0" fontId="0" fillId="2" borderId="43" xfId="0" applyFill="1" applyBorder="1"/>
    <xf numFmtId="0" fontId="0" fillId="2" borderId="34" xfId="0" applyFill="1" applyBorder="1"/>
    <xf numFmtId="0" fontId="0" fillId="2" borderId="44" xfId="0" applyFill="1" applyBorder="1"/>
    <xf numFmtId="0" fontId="11" fillId="3" borderId="12" xfId="4" applyBorder="1" applyAlignment="1">
      <alignment horizontal="center"/>
    </xf>
    <xf numFmtId="0" fontId="0" fillId="5" borderId="0" xfId="0" applyFont="1" applyFill="1" applyProtection="1"/>
    <xf numFmtId="0" fontId="37" fillId="0" borderId="0" xfId="0" applyFont="1"/>
    <xf numFmtId="0" fontId="21" fillId="5" borderId="0" xfId="0" applyFont="1" applyFill="1" applyBorder="1" applyProtection="1"/>
    <xf numFmtId="0" fontId="13" fillId="5" borderId="0" xfId="0" applyFont="1" applyFill="1" applyBorder="1" applyProtection="1"/>
    <xf numFmtId="0" fontId="22" fillId="5" borderId="0" xfId="0" applyFont="1" applyFill="1" applyBorder="1" applyProtection="1"/>
    <xf numFmtId="0" fontId="0" fillId="5" borderId="0" xfId="0" applyFill="1" applyBorder="1" applyProtection="1"/>
    <xf numFmtId="0" fontId="21" fillId="0" borderId="0" xfId="0" applyFont="1" applyFill="1" applyProtection="1"/>
    <xf numFmtId="0" fontId="13" fillId="6" borderId="0" xfId="0" applyFont="1" applyFill="1" applyProtection="1"/>
    <xf numFmtId="0" fontId="13" fillId="6" borderId="0" xfId="0" applyFont="1" applyFill="1" applyBorder="1" applyProtection="1"/>
    <xf numFmtId="0" fontId="0" fillId="6" borderId="0" xfId="0" applyFill="1" applyBorder="1" applyProtection="1"/>
    <xf numFmtId="0" fontId="13" fillId="6" borderId="13" xfId="0" applyFont="1" applyFill="1" applyBorder="1" applyProtection="1"/>
    <xf numFmtId="0" fontId="21" fillId="6" borderId="0" xfId="0" applyFont="1" applyFill="1" applyProtection="1"/>
    <xf numFmtId="0" fontId="8" fillId="6" borderId="0" xfId="2" applyFill="1" applyBorder="1"/>
    <xf numFmtId="0" fontId="17" fillId="6" borderId="0" xfId="0" applyFont="1" applyFill="1" applyProtection="1"/>
    <xf numFmtId="0" fontId="0" fillId="2" borderId="39" xfId="0" applyFont="1" applyFill="1" applyBorder="1" applyAlignment="1" applyProtection="1">
      <alignment horizontal="right"/>
    </xf>
    <xf numFmtId="0" fontId="8" fillId="5" borderId="0" xfId="2" applyFill="1" applyBorder="1" applyProtection="1"/>
    <xf numFmtId="0" fontId="0" fillId="6" borderId="0" xfId="0" applyFill="1" applyProtection="1"/>
    <xf numFmtId="0" fontId="32" fillId="3" borderId="12" xfId="5" applyFont="1" applyBorder="1" applyProtection="1"/>
    <xf numFmtId="0" fontId="32" fillId="3" borderId="5" xfId="5" applyFont="1" applyBorder="1" applyAlignment="1" applyProtection="1">
      <alignment horizontal="center"/>
    </xf>
    <xf numFmtId="0" fontId="33" fillId="3" borderId="14" xfId="11" applyFont="1" applyBorder="1" applyAlignment="1" applyProtection="1">
      <alignment horizontal="center" vertical="top"/>
    </xf>
    <xf numFmtId="0" fontId="41" fillId="4" borderId="1" xfId="0" applyFont="1" applyFill="1" applyBorder="1" applyProtection="1"/>
    <xf numFmtId="0" fontId="41" fillId="3" borderId="0" xfId="0" applyFont="1" applyFill="1" applyBorder="1" applyProtection="1"/>
    <xf numFmtId="0" fontId="41" fillId="4" borderId="1" xfId="2" applyFont="1" applyFill="1" applyBorder="1" applyAlignment="1" applyProtection="1"/>
    <xf numFmtId="0" fontId="44" fillId="2" borderId="7" xfId="0" applyFont="1" applyFill="1" applyBorder="1" applyProtection="1"/>
    <xf numFmtId="0" fontId="0" fillId="0" borderId="23" xfId="6" applyFont="1" applyBorder="1" applyAlignment="1" applyProtection="1">
      <alignment horizontal="center"/>
      <protection locked="0"/>
    </xf>
    <xf numFmtId="0" fontId="0" fillId="0" borderId="9" xfId="6" applyFont="1" applyBorder="1" applyAlignment="1" applyProtection="1">
      <alignment horizontal="center"/>
      <protection locked="0"/>
    </xf>
    <xf numFmtId="0" fontId="0" fillId="0" borderId="24" xfId="6" applyFont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right"/>
    </xf>
    <xf numFmtId="0" fontId="0" fillId="2" borderId="9" xfId="0" applyFont="1" applyFill="1" applyBorder="1" applyAlignment="1" applyProtection="1">
      <alignment horizontal="left"/>
    </xf>
    <xf numFmtId="168" fontId="34" fillId="3" borderId="0" xfId="10" applyNumberFormat="1" applyFont="1" applyBorder="1" applyProtection="1"/>
    <xf numFmtId="168" fontId="27" fillId="3" borderId="4" xfId="10" applyNumberFormat="1" applyFont="1" applyBorder="1" applyProtection="1"/>
    <xf numFmtId="169" fontId="34" fillId="3" borderId="0" xfId="10" applyNumberFormat="1" applyFont="1" applyBorder="1" applyProtection="1"/>
    <xf numFmtId="169" fontId="27" fillId="3" borderId="4" xfId="10" applyNumberFormat="1" applyFont="1" applyBorder="1" applyProtection="1"/>
    <xf numFmtId="166" fontId="11" fillId="4" borderId="19" xfId="0" applyNumberFormat="1" applyFont="1" applyFill="1" applyBorder="1" applyProtection="1"/>
    <xf numFmtId="3" fontId="7" fillId="0" borderId="51" xfId="6" applyNumberFormat="1" applyBorder="1" applyAlignment="1" applyProtection="1"/>
    <xf numFmtId="3" fontId="7" fillId="0" borderId="50" xfId="6" applyNumberFormat="1" applyBorder="1" applyAlignment="1" applyProtection="1"/>
    <xf numFmtId="3" fontId="7" fillId="0" borderId="48" xfId="6" applyNumberFormat="1" applyBorder="1" applyAlignment="1" applyProtection="1"/>
    <xf numFmtId="3" fontId="7" fillId="0" borderId="49" xfId="6" applyNumberFormat="1" applyBorder="1" applyAlignment="1" applyProtection="1"/>
    <xf numFmtId="3" fontId="7" fillId="0" borderId="45" xfId="6" applyNumberFormat="1" applyBorder="1" applyAlignment="1" applyProtection="1"/>
    <xf numFmtId="3" fontId="7" fillId="0" borderId="52" xfId="6" applyNumberFormat="1" applyBorder="1" applyAlignment="1" applyProtection="1"/>
    <xf numFmtId="3" fontId="7" fillId="0" borderId="46" xfId="6" applyNumberFormat="1" applyBorder="1" applyAlignment="1" applyProtection="1"/>
    <xf numFmtId="3" fontId="7" fillId="0" borderId="31" xfId="6" applyNumberFormat="1" applyFill="1" applyBorder="1" applyAlignment="1" applyProtection="1"/>
    <xf numFmtId="0" fontId="0" fillId="5" borderId="14" xfId="2" applyFont="1" applyFill="1" applyBorder="1" applyAlignment="1">
      <alignment wrapText="1"/>
    </xf>
    <xf numFmtId="0" fontId="10" fillId="5" borderId="14" xfId="0" applyFont="1" applyFill="1" applyBorder="1" applyAlignment="1"/>
    <xf numFmtId="0" fontId="8" fillId="5" borderId="14" xfId="2" applyFill="1" applyBorder="1" applyAlignment="1"/>
    <xf numFmtId="0" fontId="0" fillId="5" borderId="14" xfId="0" applyFont="1" applyFill="1" applyBorder="1" applyAlignment="1"/>
    <xf numFmtId="0" fontId="8" fillId="0" borderId="14" xfId="2" applyBorder="1"/>
    <xf numFmtId="0" fontId="38" fillId="3" borderId="14" xfId="5" applyFont="1" applyFill="1" applyBorder="1" applyAlignment="1">
      <alignment wrapText="1"/>
    </xf>
    <xf numFmtId="0" fontId="8" fillId="5" borderId="0" xfId="2" applyFill="1" applyBorder="1" applyAlignment="1" applyProtection="1">
      <alignment horizontal="left"/>
    </xf>
    <xf numFmtId="0" fontId="42" fillId="3" borderId="4" xfId="10" applyFont="1" applyBorder="1" applyAlignment="1" applyProtection="1">
      <alignment horizontal="left"/>
    </xf>
    <xf numFmtId="0" fontId="27" fillId="3" borderId="4" xfId="10" applyFont="1" applyBorder="1" applyAlignment="1" applyProtection="1">
      <alignment horizontal="left"/>
    </xf>
    <xf numFmtId="0" fontId="32" fillId="3" borderId="12" xfId="5" applyFont="1" applyBorder="1" applyAlignment="1" applyProtection="1">
      <alignment horizontal="center"/>
    </xf>
    <xf numFmtId="0" fontId="39" fillId="3" borderId="47" xfId="11" applyFont="1" applyBorder="1" applyAlignment="1" applyProtection="1">
      <alignment horizontal="center" vertical="top"/>
    </xf>
    <xf numFmtId="0" fontId="33" fillId="3" borderId="47" xfId="11" applyFont="1" applyBorder="1" applyAlignment="1" applyProtection="1">
      <alignment horizontal="center" vertical="top"/>
    </xf>
    <xf numFmtId="0" fontId="32" fillId="3" borderId="17" xfId="5" applyFont="1" applyFill="1" applyBorder="1" applyAlignment="1" applyProtection="1">
      <alignment horizontal="center" vertical="center"/>
    </xf>
    <xf numFmtId="0" fontId="32" fillId="3" borderId="6" xfId="5" applyFont="1" applyFill="1" applyBorder="1" applyAlignment="1" applyProtection="1">
      <alignment horizontal="center" vertical="center"/>
    </xf>
    <xf numFmtId="0" fontId="8" fillId="5" borderId="0" xfId="2" applyFill="1" applyBorder="1" applyAlignment="1">
      <alignment horizontal="left"/>
    </xf>
    <xf numFmtId="0" fontId="8" fillId="5" borderId="0" xfId="2" applyFont="1" applyFill="1" applyBorder="1" applyAlignment="1" applyProtection="1">
      <alignment horizontal="left"/>
    </xf>
    <xf numFmtId="0" fontId="0" fillId="5" borderId="0" xfId="0" applyFill="1" applyBorder="1" applyAlignment="1">
      <alignment horizontal="center"/>
    </xf>
    <xf numFmtId="0" fontId="32" fillId="3" borderId="17" xfId="5" applyFont="1" applyBorder="1" applyAlignment="1" applyProtection="1">
      <alignment horizontal="center" vertical="center"/>
    </xf>
    <xf numFmtId="0" fontId="32" fillId="3" borderId="6" xfId="5" applyFont="1" applyBorder="1" applyAlignment="1" applyProtection="1">
      <alignment horizontal="center" vertical="center"/>
    </xf>
    <xf numFmtId="0" fontId="32" fillId="3" borderId="10" xfId="5" applyFont="1" applyBorder="1" applyAlignment="1" applyProtection="1">
      <alignment horizontal="center" vertical="center"/>
    </xf>
    <xf numFmtId="0" fontId="32" fillId="3" borderId="11" xfId="5" applyFont="1" applyBorder="1" applyAlignment="1" applyProtection="1">
      <alignment horizontal="center" vertical="center"/>
    </xf>
    <xf numFmtId="0" fontId="32" fillId="3" borderId="12" xfId="5" applyFont="1" applyBorder="1" applyAlignment="1" applyProtection="1">
      <alignment horizontal="center" vertical="center"/>
    </xf>
    <xf numFmtId="0" fontId="32" fillId="3" borderId="5" xfId="5" applyFont="1" applyBorder="1" applyAlignment="1" applyProtection="1">
      <alignment horizontal="center" vertical="center"/>
    </xf>
    <xf numFmtId="0" fontId="11" fillId="3" borderId="4" xfId="11" applyFont="1" applyFill="1" applyBorder="1" applyAlignment="1">
      <alignment horizontal="center" vertical="top"/>
    </xf>
    <xf numFmtId="0" fontId="11" fillId="3" borderId="15" xfId="11" applyFont="1" applyFill="1" applyBorder="1" applyAlignment="1">
      <alignment horizontal="center" vertical="top"/>
    </xf>
    <xf numFmtId="0" fontId="11" fillId="3" borderId="16" xfId="11" applyFont="1" applyFill="1" applyBorder="1" applyAlignment="1">
      <alignment horizontal="center" vertical="top"/>
    </xf>
  </cellXfs>
  <cellStyles count="13">
    <cellStyle name="Cell för ifyllnad" xfId="1" xr:uid="{00000000-0005-0000-0000-000000000000}"/>
    <cellStyle name="Hyperlink" xfId="2" builtinId="8"/>
    <cellStyle name="Normal" xfId="0" builtinId="0"/>
    <cellStyle name="Percent" xfId="3" builtinId="5"/>
    <cellStyle name="Rubrik tabell mindre" xfId="4" xr:uid="{00000000-0005-0000-0000-000004000000}"/>
    <cellStyle name="Rubrik textsida" xfId="5" xr:uid="{00000000-0005-0000-0000-000005000000}"/>
    <cellStyle name="Tabell" xfId="6" xr:uid="{00000000-0005-0000-0000-000006000000}"/>
    <cellStyle name="Tabell - markerad rad" xfId="7" xr:uid="{00000000-0005-0000-0000-000007000000}"/>
    <cellStyle name="Tabellrubrik nivå 2" xfId="8" xr:uid="{00000000-0005-0000-0000-000008000000}"/>
    <cellStyle name="Tabellrubrik nivå 3" xfId="9" xr:uid="{00000000-0005-0000-0000-000009000000}"/>
    <cellStyle name="Tabellsumma" xfId="10" xr:uid="{00000000-0005-0000-0000-00000A000000}"/>
    <cellStyle name="Underrubrik tabell" xfId="11" xr:uid="{00000000-0005-0000-0000-00000B000000}"/>
    <cellStyle name="Underrubrik textsida" xfId="12" xr:uid="{00000000-0005-0000-0000-00000C000000}"/>
  </cellStyles>
  <dxfs count="1">
    <dxf>
      <font>
        <b val="0"/>
        <i val="0"/>
        <condense val="0"/>
        <extend val="0"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7A2C0"/>
      <rgbColor rgb="00FFFFFF"/>
      <rgbColor rgb="00000000"/>
      <rgbColor rgb="007F7F7F"/>
      <rgbColor rgb="00BFBFBF"/>
      <rgbColor rgb="00666666"/>
      <rgbColor rgb="00000000"/>
      <rgbColor rgb="00A6A6A6"/>
      <rgbColor rgb="00000000"/>
      <rgbColor rgb="007F7F7F"/>
      <rgbColor rgb="00FFFFFF"/>
      <rgbColor rgb="00666666"/>
      <rgbColor rgb="00E5E5E5"/>
      <rgbColor rgb="00A6A6A6"/>
      <rgbColor rgb="00FFFFFF"/>
      <rgbColor rgb="00FFFFFF"/>
      <rgbColor rgb="0067A2C0"/>
      <rgbColor rgb="00AAA095"/>
      <rgbColor rgb="00EC736A"/>
      <rgbColor rgb="00FFE91B"/>
      <rgbColor rgb="00000000"/>
      <rgbColor rgb="00FFFFFF"/>
      <rgbColor rgb="00000000"/>
      <rgbColor rgb="00000000"/>
      <rgbColor rgb="0067A2C0"/>
      <rgbColor rgb="00AAA095"/>
      <rgbColor rgb="00EC736A"/>
      <rgbColor rgb="00FFE91B"/>
      <rgbColor rgb="00000000"/>
      <rgbColor rgb="00FFFFFF"/>
      <rgbColor rgb="00000000"/>
      <rgbColor rgb="00000000"/>
      <rgbColor rgb="00BFBFBF"/>
      <rgbColor rgb="00A6A6A6"/>
      <rgbColor rgb="007F7F7F"/>
      <rgbColor rgb="00666666"/>
      <rgbColor rgb="00BFBFBF"/>
      <rgbColor rgb="00000000"/>
      <rgbColor rgb="00E5E5E5"/>
      <rgbColor rgb="004D4D4D"/>
      <rgbColor rgb="00BFBFBF"/>
      <rgbColor rgb="00A6A6A6"/>
      <rgbColor rgb="00666666"/>
      <rgbColor rgb="004D4D4D"/>
      <rgbColor rgb="004D4D4D"/>
      <rgbColor rgb="004D4D4D"/>
      <rgbColor rgb="00E5E5E5"/>
      <rgbColor rgb="00FFFFFF"/>
      <rgbColor rgb="00000000"/>
      <rgbColor rgb="007F7F7F"/>
      <rgbColor rgb="00FFE91B"/>
      <rgbColor rgb="00EC736A"/>
      <rgbColor rgb="00AAA095"/>
      <rgbColor rgb="00E5E5E5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b="1"/>
              <a:t>Kokonaiskustannus</a:t>
            </a:r>
          </a:p>
        </c:rich>
      </c:tx>
      <c:layout>
        <c:manualLayout>
          <c:xMode val="edge"/>
          <c:yMode val="edge"/>
          <c:x val="0.38283062645011601"/>
          <c:y val="2.456140350877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40835266821345"/>
          <c:y val="0.1543864939230192"/>
          <c:w val="0.87470997679814388"/>
          <c:h val="0.691230438700790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LCC!$C$22</c:f>
              <c:strCache>
                <c:ptCount val="1"/>
                <c:pt idx="0">
                  <c:v>LCC YHTEENSÄ</c:v>
                </c:pt>
              </c:strCache>
            </c:strRef>
          </c:tx>
          <c:spPr>
            <a:solidFill>
              <a:srgbClr val="67A2C0"/>
            </a:solidFill>
            <a:ln w="25400">
              <a:noFill/>
            </a:ln>
          </c:spPr>
          <c:invertIfNegative val="0"/>
          <c:cat>
            <c:strRef>
              <c:f>(LCC!$E$14,LCC!$F$14,LCC!$G$14,LCC!$H$14,LCC!$I$14)</c:f>
              <c:strCache>
                <c:ptCount val="5"/>
                <c:pt idx="0">
                  <c:v>A+++</c:v>
                </c:pt>
                <c:pt idx="1">
                  <c:v>A++</c:v>
                </c:pt>
                <c:pt idx="2">
                  <c:v>A+</c:v>
                </c:pt>
                <c:pt idx="3">
                  <c:v>A</c:v>
                </c:pt>
                <c:pt idx="4">
                  <c:v>Yksikkö 5</c:v>
                </c:pt>
              </c:strCache>
            </c:strRef>
          </c:cat>
          <c:val>
            <c:numRef>
              <c:f>(LCC!$E$22,LCC!$F$22,LCC!$G$22,LCC!$H$22,LCC!$I$22)</c:f>
              <c:numCache>
                <c:formatCode>_-* #\ ##0\ "EUR"_-;\-* #\ ##0\ "kr"_-;_-* "-"\ "kr"_-;_-@_-</c:formatCode>
                <c:ptCount val="5"/>
                <c:pt idx="0">
                  <c:v>10061.929829802613</c:v>
                </c:pt>
                <c:pt idx="1">
                  <c:v>10692.224568531554</c:v>
                </c:pt>
                <c:pt idx="2">
                  <c:v>11517.639777053471</c:v>
                </c:pt>
                <c:pt idx="3">
                  <c:v>11779.328667270132</c:v>
                </c:pt>
                <c:pt idx="4" formatCode="_-* #\ ##0\ &quot;kr&quot;_-;\-* #\ ##0\ &quot;kr&quot;_-;_-* &quot;-&quot;\ &quot;EUR&quot;_-;_-@_-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8-4E04-B396-AF52A9034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25056"/>
        <c:axId val="122926976"/>
      </c:barChart>
      <c:catAx>
        <c:axId val="12292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AAA09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2292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926976"/>
        <c:scaling>
          <c:orientation val="minMax"/>
        </c:scaling>
        <c:delete val="0"/>
        <c:axPos val="l"/>
        <c:majorGridlines>
          <c:spPr>
            <a:ln w="3175">
              <a:solidFill>
                <a:srgbClr val="AAA095"/>
              </a:solidFill>
              <a:prstDash val="solid"/>
            </a:ln>
          </c:spPr>
        </c:majorGridlines>
        <c:numFmt formatCode="_-* #\ ##0\ &quot;EUR&quot;_-;\-* #\ ##0\ &quot;kr&quot;_-;_-* &quot;-&quot;\ &quot;kr&quot;_-;_-@_-" sourceLinked="1"/>
        <c:majorTickMark val="out"/>
        <c:minorTickMark val="none"/>
        <c:tickLblPos val="nextTo"/>
        <c:spPr>
          <a:ln w="12700">
            <a:solidFill>
              <a:srgbClr val="AAA09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22925056"/>
        <c:crosses val="autoZero"/>
        <c:crossBetween val="between"/>
      </c:valAx>
      <c:spPr>
        <a:solidFill>
          <a:srgbClr val="FFFFFF"/>
        </a:solidFill>
        <a:ln w="3175">
          <a:solidFill>
            <a:srgbClr val="AAA095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0089" r="0.75000000000000089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b="1"/>
              <a:t>Kustannukset tuotteen elinkaaren aikana</a:t>
            </a:r>
          </a:p>
        </c:rich>
      </c:tx>
      <c:layout>
        <c:manualLayout>
          <c:xMode val="edge"/>
          <c:yMode val="edge"/>
          <c:x val="0.20370418975405849"/>
          <c:y val="2.4475524475524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6690214233883"/>
          <c:y val="0.15384641650461733"/>
          <c:w val="0.87500197799564616"/>
          <c:h val="0.692308874270778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LCC!$C$17</c:f>
              <c:strCache>
                <c:ptCount val="1"/>
                <c:pt idx="0">
                  <c:v>HANKINTAKUSTANNUS KAPPALETTA KOHDEN</c:v>
                </c:pt>
              </c:strCache>
            </c:strRef>
          </c:tx>
          <c:spPr>
            <a:solidFill>
              <a:srgbClr val="67A2C0"/>
            </a:solidFill>
            <a:ln w="25400">
              <a:noFill/>
            </a:ln>
          </c:spPr>
          <c:invertIfNegative val="0"/>
          <c:cat>
            <c:strRef>
              <c:f>(LCC!$E$14,LCC!$F$14,LCC!$G$14,LCC!$H$14,LCC!$I$14)</c:f>
              <c:strCache>
                <c:ptCount val="5"/>
                <c:pt idx="0">
                  <c:v>A+++</c:v>
                </c:pt>
                <c:pt idx="1">
                  <c:v>A++</c:v>
                </c:pt>
                <c:pt idx="2">
                  <c:v>A+</c:v>
                </c:pt>
                <c:pt idx="3">
                  <c:v>A</c:v>
                </c:pt>
                <c:pt idx="4">
                  <c:v>Yksikkö 5</c:v>
                </c:pt>
              </c:strCache>
            </c:strRef>
          </c:cat>
          <c:val>
            <c:numRef>
              <c:f>(LCC!$E$17,LCC!$F$17,LCC!$G$17,LCC!$H$17,LCC!$I$17)</c:f>
              <c:numCache>
                <c:formatCode>#\ ##0\ _k_r</c:formatCode>
                <c:ptCount val="5"/>
                <c:pt idx="0">
                  <c:v>895</c:v>
                </c:pt>
                <c:pt idx="1">
                  <c:v>918</c:v>
                </c:pt>
                <c:pt idx="2">
                  <c:v>919</c:v>
                </c:pt>
                <c:pt idx="3">
                  <c:v>917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3-44F4-8CE0-C3ED1735141A}"/>
            </c:ext>
          </c:extLst>
        </c:ser>
        <c:ser>
          <c:idx val="3"/>
          <c:order val="1"/>
          <c:tx>
            <c:strRef>
              <c:f>LCC!$C$20</c:f>
              <c:strCache>
                <c:ptCount val="1"/>
                <c:pt idx="0">
                  <c:v>KÄYTTÖKUSTANNUKSET KAPPALETTA KOHDEN, NYKYARVO</c:v>
                </c:pt>
              </c:strCache>
            </c:strRef>
          </c:tx>
          <c:spPr>
            <a:solidFill>
              <a:srgbClr val="AAA095"/>
            </a:solidFill>
            <a:ln w="25400">
              <a:noFill/>
            </a:ln>
          </c:spPr>
          <c:invertIfNegative val="0"/>
          <c:val>
            <c:numRef>
              <c:f>(LCC!$E$20,LCC!$F$20,LCC!$G$20,LCC!$H$20,LCC!$I$20)</c:f>
              <c:numCache>
                <c:formatCode>#\ ##0\ _k_r</c:formatCode>
                <c:ptCount val="5"/>
                <c:pt idx="0">
                  <c:v>111.19298298026132</c:v>
                </c:pt>
                <c:pt idx="1">
                  <c:v>151.22245685315539</c:v>
                </c:pt>
                <c:pt idx="2">
                  <c:v>232.763977705347</c:v>
                </c:pt>
                <c:pt idx="3">
                  <c:v>260.93286672701322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53-44F4-8CE0-C3ED17351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963712"/>
        <c:axId val="126992768"/>
      </c:barChart>
      <c:catAx>
        <c:axId val="12696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AAA09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2699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992768"/>
        <c:scaling>
          <c:orientation val="minMax"/>
        </c:scaling>
        <c:delete val="0"/>
        <c:axPos val="l"/>
        <c:majorGridlines>
          <c:spPr>
            <a:ln w="3175">
              <a:solidFill>
                <a:srgbClr val="AAA095"/>
              </a:solidFill>
              <a:prstDash val="solid"/>
            </a:ln>
          </c:spPr>
        </c:majorGridlines>
        <c:numFmt formatCode="#\ ##0\ _k_r" sourceLinked="1"/>
        <c:majorTickMark val="out"/>
        <c:minorTickMark val="none"/>
        <c:tickLblPos val="nextTo"/>
        <c:spPr>
          <a:ln w="12700">
            <a:solidFill>
              <a:srgbClr val="AAA09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26963712"/>
        <c:crosses val="autoZero"/>
        <c:crossBetween val="between"/>
      </c:valAx>
      <c:spPr>
        <a:solidFill>
          <a:srgbClr val="FFFFFF"/>
        </a:solidFill>
        <a:ln w="3175">
          <a:solidFill>
            <a:srgbClr val="AAA095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b="1"/>
              <a:t>Yhteenlaskettu LCC, kun laskentakorko on 0 %</a:t>
            </a:r>
          </a:p>
        </c:rich>
      </c:tx>
      <c:layout>
        <c:manualLayout>
          <c:xMode val="edge"/>
          <c:yMode val="edge"/>
          <c:x val="0.21276595744680851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14893617021277"/>
          <c:y val="0.10980413182470095"/>
          <c:w val="0.75106382978723407"/>
          <c:h val="0.5921579966260658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'Herkkyysanal. lask.kaavoja'!$C$5</c:f>
              <c:strCache>
                <c:ptCount val="1"/>
                <c:pt idx="0">
                  <c:v>A+++</c:v>
                </c:pt>
              </c:strCache>
            </c:strRef>
          </c:tx>
          <c:spPr>
            <a:ln w="25400">
              <a:solidFill>
                <a:srgbClr val="67A2C0"/>
              </a:solidFill>
              <a:prstDash val="solid"/>
            </a:ln>
          </c:spPr>
          <c:marker>
            <c:spPr>
              <a:solidFill>
                <a:srgbClr val="67A2C0"/>
              </a:solidFill>
              <a:ln>
                <a:solidFill>
                  <a:srgbClr val="67A2C0"/>
                </a:solidFill>
                <a:prstDash val="solid"/>
              </a:ln>
            </c:spPr>
          </c:marker>
          <c:xVal>
            <c:numRef>
              <c:f>'Herkkyysanal. lask.kaavoja'!$D$4:$E$4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'Herkkyysanal. lask.kaavoja'!$D$5:$E$5</c:f>
              <c:numCache>
                <c:formatCode>#,##0</c:formatCode>
                <c:ptCount val="2"/>
                <c:pt idx="0">
                  <c:v>10390</c:v>
                </c:pt>
                <c:pt idx="1">
                  <c:v>10061.929829802613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F4-4341-8EC7-205FCE98DBC2}"/>
            </c:ext>
          </c:extLst>
        </c:ser>
        <c:ser>
          <c:idx val="1"/>
          <c:order val="1"/>
          <c:tx>
            <c:strRef>
              <c:f>'Herkkyysanal. lask.kaavoja'!$C$6</c:f>
              <c:strCache>
                <c:ptCount val="1"/>
                <c:pt idx="0">
                  <c:v>A++</c:v>
                </c:pt>
              </c:strCache>
            </c:strRef>
          </c:tx>
          <c:spPr>
            <a:ln w="25400">
              <a:solidFill>
                <a:srgbClr val="AAA095"/>
              </a:solidFill>
              <a:prstDash val="solid"/>
            </a:ln>
          </c:spPr>
          <c:marker>
            <c:spPr>
              <a:solidFill>
                <a:srgbClr val="AAA095"/>
              </a:solidFill>
              <a:ln>
                <a:solidFill>
                  <a:srgbClr val="AAA095"/>
                </a:solidFill>
                <a:prstDash val="solid"/>
              </a:ln>
            </c:spPr>
          </c:marker>
          <c:xVal>
            <c:numRef>
              <c:f>'Herkkyysanal. lask.kaavoja'!$D$4:$E$4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'Herkkyysanal. lask.kaavoja'!$D$6:$E$6</c:f>
              <c:numCache>
                <c:formatCode>#,##0</c:formatCode>
                <c:ptCount val="2"/>
                <c:pt idx="0">
                  <c:v>11138.4</c:v>
                </c:pt>
                <c:pt idx="1">
                  <c:v>10692.224568531554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F4-4341-8EC7-205FCE98DBC2}"/>
            </c:ext>
          </c:extLst>
        </c:ser>
        <c:ser>
          <c:idx val="2"/>
          <c:order val="2"/>
          <c:tx>
            <c:strRef>
              <c:f>'Herkkyysanal. lask.kaavoja'!$C$7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EC736A"/>
              </a:solidFill>
              <a:prstDash val="solid"/>
            </a:ln>
          </c:spPr>
          <c:marker>
            <c:spPr>
              <a:solidFill>
                <a:srgbClr val="FFFFFF"/>
              </a:solidFill>
              <a:ln>
                <a:solidFill>
                  <a:srgbClr val="EC736A"/>
                </a:solidFill>
                <a:prstDash val="solid"/>
              </a:ln>
            </c:spPr>
          </c:marker>
          <c:xVal>
            <c:numRef>
              <c:f>'Herkkyysanal. lask.kaavoja'!$D$4:$E$4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'Herkkyysanal. lask.kaavoja'!$D$7:$E$7</c:f>
              <c:numCache>
                <c:formatCode>#,##0</c:formatCode>
                <c:ptCount val="2"/>
                <c:pt idx="0">
                  <c:v>12204.400000000001</c:v>
                </c:pt>
                <c:pt idx="1">
                  <c:v>11517.639777053471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F4-4341-8EC7-205FCE98DBC2}"/>
            </c:ext>
          </c:extLst>
        </c:ser>
        <c:ser>
          <c:idx val="3"/>
          <c:order val="3"/>
          <c:tx>
            <c:strRef>
              <c:f>'Herkkyysanal. lask.kaavoja'!$C$8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E91B"/>
              </a:solidFill>
              <a:prstDash val="solid"/>
            </a:ln>
          </c:spPr>
          <c:marker>
            <c:spPr>
              <a:solidFill>
                <a:srgbClr val="FFE91B"/>
              </a:solidFill>
              <a:ln>
                <a:solidFill>
                  <a:srgbClr val="FFE91B"/>
                </a:solidFill>
                <a:prstDash val="solid"/>
              </a:ln>
            </c:spPr>
          </c:marker>
          <c:xVal>
            <c:numRef>
              <c:f>'Herkkyysanal. lask.kaavoja'!$D$4:$E$4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'Herkkyysanal. lask.kaavoja'!$D$8:$E$8</c:f>
              <c:numCache>
                <c:formatCode>#,##0</c:formatCode>
                <c:ptCount val="2"/>
                <c:pt idx="0">
                  <c:v>12549.2</c:v>
                </c:pt>
                <c:pt idx="1">
                  <c:v>11779.328667270132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2F4-4341-8EC7-205FCE98DBC2}"/>
            </c:ext>
          </c:extLst>
        </c:ser>
        <c:ser>
          <c:idx val="4"/>
          <c:order val="4"/>
          <c:tx>
            <c:strRef>
              <c:f>'Herkkyysanal. lask.kaavoja'!$C$9</c:f>
              <c:strCache>
                <c:ptCount val="1"/>
                <c:pt idx="0">
                  <c:v>Yksikkö 5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'Herkkyysanal. lask.kaavoja'!$D$4:$E$4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'Herkkyysanal. lask.kaavoja'!$D$9:$E$9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2F4-4341-8EC7-205FCE98D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105920"/>
        <c:axId val="133120768"/>
      </c:scatterChart>
      <c:valAx>
        <c:axId val="13310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i-FI" b="1"/>
                  <a:t>Laskentakorko prosentteina</a:t>
                </a:r>
              </a:p>
            </c:rich>
          </c:tx>
          <c:layout>
            <c:manualLayout>
              <c:xMode val="edge"/>
              <c:yMode val="edge"/>
              <c:x val="0.38936170212765958"/>
              <c:y val="0.750981833153208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AAA09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33120768"/>
        <c:crosses val="autoZero"/>
        <c:crossBetween val="midCat"/>
      </c:valAx>
      <c:valAx>
        <c:axId val="133120768"/>
        <c:scaling>
          <c:orientation val="minMax"/>
        </c:scaling>
        <c:delete val="0"/>
        <c:axPos val="l"/>
        <c:majorGridlines>
          <c:spPr>
            <a:ln w="3175">
              <a:solidFill>
                <a:srgbClr val="AAA095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i-FI" b="1"/>
                  <a:t>Yhteenlaskettu elinkaarikustannus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3175">
            <a:solidFill>
              <a:srgbClr val="AAA09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33105920"/>
        <c:crosses val="autoZero"/>
        <c:crossBetween val="midCat"/>
      </c:valAx>
      <c:spPr>
        <a:solidFill>
          <a:srgbClr val="FFFFFF"/>
        </a:solidFill>
        <a:ln w="3175">
          <a:solidFill>
            <a:srgbClr val="AAA095"/>
          </a:solidFill>
          <a:prstDash val="solid"/>
        </a:ln>
      </c:spPr>
    </c:plotArea>
    <c:legend>
      <c:legendPos val="b"/>
      <c:legendEntry>
        <c:idx val="3"/>
        <c:txPr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</c:legendEntry>
      <c:layout>
        <c:manualLayout>
          <c:xMode val="edge"/>
          <c:yMode val="edge"/>
          <c:x val="3.8297872340425532E-2"/>
          <c:y val="0.8274526272451237"/>
          <c:w val="0.95319148936170217"/>
          <c:h val="0.16470629406618287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67A2C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b="1"/>
              <a:t>LCC, jos energiakustannus kasvaa 20 prosenttia</a:t>
            </a:r>
          </a:p>
        </c:rich>
      </c:tx>
      <c:layout>
        <c:manualLayout>
          <c:xMode val="edge"/>
          <c:yMode val="edge"/>
          <c:x val="0.22505352436041035"/>
          <c:y val="2.9354207436399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89621254688443"/>
          <c:y val="0.10958914581276928"/>
          <c:w val="0.77282538155474878"/>
          <c:h val="0.59295555680837664"/>
        </c:manualLayout>
      </c:layout>
      <c:barChart>
        <c:barDir val="col"/>
        <c:grouping val="clustered"/>
        <c:varyColors val="0"/>
        <c:ser>
          <c:idx val="0"/>
          <c:order val="0"/>
          <c:tx>
            <c:v>LCC, jos energiakustannukset nousevat 20 %</c:v>
          </c:tx>
          <c:spPr>
            <a:solidFill>
              <a:srgbClr val="67A2C0"/>
            </a:solidFill>
            <a:ln w="25400">
              <a:noFill/>
            </a:ln>
          </c:spPr>
          <c:invertIfNegative val="0"/>
          <c:cat>
            <c:strRef>
              <c:f>'Herkkyysanal. lask.kaavoja'!$E$14:$I$14</c:f>
              <c:strCache>
                <c:ptCount val="5"/>
                <c:pt idx="0">
                  <c:v>A+++</c:v>
                </c:pt>
                <c:pt idx="1">
                  <c:v>A++</c:v>
                </c:pt>
                <c:pt idx="2">
                  <c:v>A+</c:v>
                </c:pt>
                <c:pt idx="3">
                  <c:v>A</c:v>
                </c:pt>
                <c:pt idx="4">
                  <c:v>Yksikkö 5</c:v>
                </c:pt>
              </c:strCache>
            </c:strRef>
          </c:cat>
          <c:val>
            <c:numRef>
              <c:f>'Herkkyysanal. lask.kaavoja'!$E$15:$I$15</c:f>
              <c:numCache>
                <c:formatCode>#,##0</c:formatCode>
                <c:ptCount val="5"/>
                <c:pt idx="0">
                  <c:v>10284.315795763137</c:v>
                </c:pt>
                <c:pt idx="1">
                  <c:v>10994.669482237863</c:v>
                </c:pt>
                <c:pt idx="2">
                  <c:v>11983.167732464164</c:v>
                </c:pt>
                <c:pt idx="3">
                  <c:v>12301.194400724158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A-4749-B8E4-81153F68D0B9}"/>
            </c:ext>
          </c:extLst>
        </c:ser>
        <c:ser>
          <c:idx val="1"/>
          <c:order val="1"/>
          <c:tx>
            <c:v>LCC ilman kustannusten nousua</c:v>
          </c:tx>
          <c:spPr>
            <a:solidFill>
              <a:srgbClr val="AAA095"/>
            </a:solidFill>
            <a:ln w="25400">
              <a:noFill/>
            </a:ln>
          </c:spPr>
          <c:invertIfNegative val="0"/>
          <c:val>
            <c:numRef>
              <c:f>'Herkkyysanal. lask.kaavoja'!$E$16:$I$16</c:f>
              <c:numCache>
                <c:formatCode>#,##0</c:formatCode>
                <c:ptCount val="5"/>
                <c:pt idx="0">
                  <c:v>10061.929829802613</c:v>
                </c:pt>
                <c:pt idx="1">
                  <c:v>10692.224568531554</c:v>
                </c:pt>
                <c:pt idx="2">
                  <c:v>11517.639777053471</c:v>
                </c:pt>
                <c:pt idx="3">
                  <c:v>11779.328667270132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DA-4749-B8E4-81153F68D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758976"/>
        <c:axId val="141751424"/>
      </c:barChart>
      <c:catAx>
        <c:axId val="13975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AAA09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4175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751424"/>
        <c:scaling>
          <c:orientation val="minMax"/>
        </c:scaling>
        <c:delete val="0"/>
        <c:axPos val="l"/>
        <c:majorGridlines>
          <c:spPr>
            <a:ln w="3175">
              <a:solidFill>
                <a:srgbClr val="AAA095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AAA095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39758976"/>
        <c:crosses val="autoZero"/>
        <c:crossBetween val="between"/>
      </c:valAx>
      <c:spPr>
        <a:solidFill>
          <a:srgbClr val="FFFFFF"/>
        </a:solidFill>
        <a:ln w="3175">
          <a:solidFill>
            <a:srgbClr val="AAA095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0339702760084924E-2"/>
          <c:y val="0.82778947152153926"/>
          <c:w val="0.9511697343564538"/>
          <c:h val="0.16438376709760594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67A2C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3286125</xdr:colOff>
      <xdr:row>15</xdr:row>
      <xdr:rowOff>24765</xdr:rowOff>
    </xdr:from>
    <xdr:to>
      <xdr:col>2</xdr:col>
      <xdr:colOff>4143375</xdr:colOff>
      <xdr:row>22</xdr:row>
      <xdr:rowOff>1905</xdr:rowOff>
    </xdr:to>
    <xdr:pic>
      <xdr:nvPicPr>
        <xdr:cNvPr id="6" name="Picture 2" descr="msrNY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4490085"/>
          <a:ext cx="85725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45721</xdr:colOff>
      <xdr:row>16</xdr:row>
      <xdr:rowOff>91440</xdr:rowOff>
    </xdr:from>
    <xdr:to>
      <xdr:col>2</xdr:col>
      <xdr:colOff>1193801</xdr:colOff>
      <xdr:row>18</xdr:row>
      <xdr:rowOff>15240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1" y="3733800"/>
          <a:ext cx="1148080" cy="213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57150</xdr:rowOff>
    </xdr:from>
    <xdr:to>
      <xdr:col>1</xdr:col>
      <xdr:colOff>504825</xdr:colOff>
      <xdr:row>3</xdr:row>
      <xdr:rowOff>133350</xdr:rowOff>
    </xdr:to>
    <xdr:pic>
      <xdr:nvPicPr>
        <xdr:cNvPr id="1224" name="Picture 55" descr="litenmsr rapport vit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19100"/>
          <a:ext cx="428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19050</xdr:rowOff>
    </xdr:from>
    <xdr:to>
      <xdr:col>8</xdr:col>
      <xdr:colOff>447675</xdr:colOff>
      <xdr:row>25</xdr:row>
      <xdr:rowOff>142875</xdr:rowOff>
    </xdr:to>
    <xdr:graphicFrame macro="">
      <xdr:nvGraphicFramePr>
        <xdr:cNvPr id="2173309" name="Chart 9">
          <a:extLst>
            <a:ext uri="{FF2B5EF4-FFF2-40B4-BE49-F238E27FC236}">
              <a16:creationId xmlns:a16="http://schemas.microsoft.com/office/drawing/2014/main" id="{00000000-0008-0000-0200-00007D29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</xdr:row>
      <xdr:rowOff>47625</xdr:rowOff>
    </xdr:from>
    <xdr:to>
      <xdr:col>2</xdr:col>
      <xdr:colOff>371475</xdr:colOff>
      <xdr:row>3</xdr:row>
      <xdr:rowOff>123825</xdr:rowOff>
    </xdr:to>
    <xdr:pic>
      <xdr:nvPicPr>
        <xdr:cNvPr id="2173310" name="Picture 8" descr="litenmsr rapport vit">
          <a:extLst>
            <a:ext uri="{FF2B5EF4-FFF2-40B4-BE49-F238E27FC236}">
              <a16:creationId xmlns:a16="http://schemas.microsoft.com/office/drawing/2014/main" id="{00000000-0008-0000-0200-00007E29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9575"/>
          <a:ext cx="428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552450</xdr:colOff>
      <xdr:row>8</xdr:row>
      <xdr:rowOff>19050</xdr:rowOff>
    </xdr:from>
    <xdr:to>
      <xdr:col>17</xdr:col>
      <xdr:colOff>400050</xdr:colOff>
      <xdr:row>26</xdr:row>
      <xdr:rowOff>0</xdr:rowOff>
    </xdr:to>
    <xdr:graphicFrame macro="">
      <xdr:nvGraphicFramePr>
        <xdr:cNvPr id="2173311" name="Chart 21">
          <a:extLst>
            <a:ext uri="{FF2B5EF4-FFF2-40B4-BE49-F238E27FC236}">
              <a16:creationId xmlns:a16="http://schemas.microsoft.com/office/drawing/2014/main" id="{00000000-0008-0000-0200-00007F29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5</xdr:row>
      <xdr:rowOff>76200</xdr:rowOff>
    </xdr:from>
    <xdr:to>
      <xdr:col>6</xdr:col>
      <xdr:colOff>76200</xdr:colOff>
      <xdr:row>37</xdr:row>
      <xdr:rowOff>57150</xdr:rowOff>
    </xdr:to>
    <xdr:graphicFrame macro="">
      <xdr:nvGraphicFramePr>
        <xdr:cNvPr id="435999" name="Diagram 4">
          <a:extLst>
            <a:ext uri="{FF2B5EF4-FFF2-40B4-BE49-F238E27FC236}">
              <a16:creationId xmlns:a16="http://schemas.microsoft.com/office/drawing/2014/main" id="{00000000-0008-0000-0300-00001FA7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</xdr:row>
      <xdr:rowOff>57150</xdr:rowOff>
    </xdr:from>
    <xdr:to>
      <xdr:col>1</xdr:col>
      <xdr:colOff>476250</xdr:colOff>
      <xdr:row>3</xdr:row>
      <xdr:rowOff>133350</xdr:rowOff>
    </xdr:to>
    <xdr:pic>
      <xdr:nvPicPr>
        <xdr:cNvPr id="436000" name="Picture 490" descr="litenmsr rapport vit">
          <a:extLst>
            <a:ext uri="{FF2B5EF4-FFF2-40B4-BE49-F238E27FC236}">
              <a16:creationId xmlns:a16="http://schemas.microsoft.com/office/drawing/2014/main" id="{00000000-0008-0000-0300-000020A7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19100"/>
          <a:ext cx="428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152400</xdr:colOff>
      <xdr:row>5</xdr:row>
      <xdr:rowOff>76200</xdr:rowOff>
    </xdr:from>
    <xdr:to>
      <xdr:col>11</xdr:col>
      <xdr:colOff>685800</xdr:colOff>
      <xdr:row>37</xdr:row>
      <xdr:rowOff>66675</xdr:rowOff>
    </xdr:to>
    <xdr:graphicFrame macro="">
      <xdr:nvGraphicFramePr>
        <xdr:cNvPr id="436001" name="Chart 491">
          <a:extLst>
            <a:ext uri="{FF2B5EF4-FFF2-40B4-BE49-F238E27FC236}">
              <a16:creationId xmlns:a16="http://schemas.microsoft.com/office/drawing/2014/main" id="{00000000-0008-0000-0300-000021A7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0.92846</cdr:x>
      <cdr:y>0.7103</cdr:y>
    </cdr:from>
    <cdr:to>
      <cdr:x>0.98816</cdr:x>
      <cdr:y>0.7755</cdr:y>
    </cdr:to>
    <cdr:sp macro="" textlink="">
      <cdr:nvSpPr>
        <cdr:cNvPr id="2159617" name="textruta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68484" y="3460412"/>
          <a:ext cx="267852" cy="317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/>
          <a:r>
            <a:rPr lang="fi-FI" sz="900">
              <a:solidFill>
                <a:srgbClr val="000000"/>
              </a:solidFill>
              <a:latin typeface="Arial"/>
              <a:cs typeface="Arial"/>
            </a:rPr>
            <a:t>%</a:t>
          </a:r>
          <a:endParaRPr lang="fi-FI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1</xdr:col>
      <xdr:colOff>476250</xdr:colOff>
      <xdr:row>3</xdr:row>
      <xdr:rowOff>123825</xdr:rowOff>
    </xdr:to>
    <xdr:pic>
      <xdr:nvPicPr>
        <xdr:cNvPr id="2171087" name="Picture 1" descr="litenmsr rapport vit">
          <a:extLst>
            <a:ext uri="{FF2B5EF4-FFF2-40B4-BE49-F238E27FC236}">
              <a16:creationId xmlns:a16="http://schemas.microsoft.com/office/drawing/2014/main" id="{00000000-0008-0000-0400-0000CF20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9575"/>
          <a:ext cx="428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466725</xdr:colOff>
      <xdr:row>13</xdr:row>
      <xdr:rowOff>114300</xdr:rowOff>
    </xdr:to>
    <xdr:pic>
      <xdr:nvPicPr>
        <xdr:cNvPr id="2171088" name="Picture 2" descr="litenmsr rapport vit">
          <a:extLst>
            <a:ext uri="{FF2B5EF4-FFF2-40B4-BE49-F238E27FC236}">
              <a16:creationId xmlns:a16="http://schemas.microsoft.com/office/drawing/2014/main" id="{00000000-0008-0000-0400-0000D020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62150"/>
          <a:ext cx="428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msr.se/lcc" TargetMode="External"/><Relationship Id="rId5" Type="http://schemas.openxmlformats.org/officeDocument/2006/relationships/hyperlink" Target="http://www.motivanhankintapalvelu.fi/" TargetMode="External"/><Relationship Id="rId4" Type="http://schemas.openxmlformats.org/officeDocument/2006/relationships/hyperlink" Target="mailto:hankintapalvelu@motiva.fi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printerSettings" Target="../printerSettings/printerSettings7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eur-lex.europa.eu/LexUriServ/LexUriServ.do?uri=OJ:L:2010:314:0017:0046:FI:PDF" TargetMode="Externa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vmlDrawing" Target="../drawings/vmlDrawing4.vm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7"/>
  <dimension ref="B1:C29"/>
  <sheetViews>
    <sheetView tabSelected="1" workbookViewId="0">
      <selection activeCell="E11" sqref="E11"/>
    </sheetView>
  </sheetViews>
  <sheetFormatPr defaultColWidth="9.140625" defaultRowHeight="12" x14ac:dyDescent="0.2"/>
  <cols>
    <col min="1" max="1" width="2.7109375" style="29" customWidth="1"/>
    <col min="2" max="2" width="9.140625" style="29"/>
    <col min="3" max="3" width="76.28515625" style="29" customWidth="1"/>
    <col min="4" max="16384" width="9.140625" style="29"/>
  </cols>
  <sheetData>
    <row r="1" spans="2:3" ht="29.1" customHeight="1" thickBot="1" x14ac:dyDescent="0.25"/>
    <row r="2" spans="2:3" ht="6" customHeight="1" x14ac:dyDescent="0.2">
      <c r="B2" s="55"/>
      <c r="C2" s="1"/>
    </row>
    <row r="3" spans="2:3" ht="36" x14ac:dyDescent="0.25">
      <c r="B3" s="56"/>
      <c r="C3" s="198" t="s">
        <v>78</v>
      </c>
    </row>
    <row r="4" spans="2:3" ht="14.1" customHeight="1" thickBot="1" x14ac:dyDescent="0.25">
      <c r="B4" s="57"/>
      <c r="C4" s="81" t="s">
        <v>0</v>
      </c>
    </row>
    <row r="5" spans="2:3" s="73" customFormat="1" ht="12" customHeight="1" x14ac:dyDescent="0.2">
      <c r="B5" s="76"/>
      <c r="C5" s="77"/>
    </row>
    <row r="6" spans="2:3" ht="12" customHeight="1" x14ac:dyDescent="0.2">
      <c r="B6" s="37"/>
      <c r="C6" s="58" t="s">
        <v>1</v>
      </c>
    </row>
    <row r="7" spans="2:3" ht="36" x14ac:dyDescent="0.2">
      <c r="B7" s="37"/>
      <c r="C7" s="53" t="s">
        <v>77</v>
      </c>
    </row>
    <row r="8" spans="2:3" x14ac:dyDescent="0.2">
      <c r="B8" s="37"/>
      <c r="C8" s="53"/>
    </row>
    <row r="9" spans="2:3" x14ac:dyDescent="0.2">
      <c r="B9" s="37"/>
      <c r="C9" s="75" t="s">
        <v>2</v>
      </c>
    </row>
    <row r="10" spans="2:3" ht="25.9" customHeight="1" x14ac:dyDescent="0.2">
      <c r="B10" s="37"/>
      <c r="C10" s="136" t="s">
        <v>80</v>
      </c>
    </row>
    <row r="11" spans="2:3" ht="31.9" customHeight="1" x14ac:dyDescent="0.2">
      <c r="B11" s="37"/>
      <c r="C11" s="53" t="s">
        <v>79</v>
      </c>
    </row>
    <row r="12" spans="2:3" x14ac:dyDescent="0.2">
      <c r="B12" s="37"/>
      <c r="C12" s="54"/>
    </row>
    <row r="13" spans="2:3" x14ac:dyDescent="0.2">
      <c r="B13" s="37"/>
      <c r="C13" s="119"/>
    </row>
    <row r="14" spans="2:3" x14ac:dyDescent="0.2">
      <c r="B14" s="37"/>
      <c r="C14" s="54" t="s">
        <v>3</v>
      </c>
    </row>
    <row r="15" spans="2:3" ht="24" x14ac:dyDescent="0.2">
      <c r="B15" s="37"/>
      <c r="C15" s="193" t="s">
        <v>71</v>
      </c>
    </row>
    <row r="16" spans="2:3" x14ac:dyDescent="0.2">
      <c r="B16" s="37"/>
      <c r="C16" s="38"/>
    </row>
    <row r="17" spans="2:3" x14ac:dyDescent="0.2">
      <c r="B17" s="37"/>
      <c r="C17" s="53"/>
    </row>
    <row r="18" spans="2:3" x14ac:dyDescent="0.2">
      <c r="B18" s="37"/>
      <c r="C18" s="53"/>
    </row>
    <row r="19" spans="2:3" x14ac:dyDescent="0.2">
      <c r="B19" s="37"/>
      <c r="C19" s="38"/>
    </row>
    <row r="20" spans="2:3" x14ac:dyDescent="0.2">
      <c r="B20" s="37"/>
      <c r="C20" s="58" t="s">
        <v>72</v>
      </c>
    </row>
    <row r="21" spans="2:3" ht="12" customHeight="1" x14ac:dyDescent="0.2">
      <c r="B21" s="37"/>
      <c r="C21" s="194" t="s">
        <v>73</v>
      </c>
    </row>
    <row r="22" spans="2:3" ht="12" customHeight="1" x14ac:dyDescent="0.2">
      <c r="B22" s="37"/>
      <c r="C22" s="195" t="s">
        <v>74</v>
      </c>
    </row>
    <row r="23" spans="2:3" ht="12" customHeight="1" x14ac:dyDescent="0.2">
      <c r="B23" s="37"/>
      <c r="C23" s="195"/>
    </row>
    <row r="24" spans="2:3" ht="12" customHeight="1" x14ac:dyDescent="0.2">
      <c r="B24" s="37"/>
      <c r="C24" s="196" t="s">
        <v>75</v>
      </c>
    </row>
    <row r="25" spans="2:3" x14ac:dyDescent="0.2">
      <c r="B25" s="37"/>
      <c r="C25" s="197" t="s">
        <v>76</v>
      </c>
    </row>
    <row r="26" spans="2:3" ht="12.75" thickBot="1" x14ac:dyDescent="0.25">
      <c r="B26" s="34"/>
      <c r="C26" s="41"/>
    </row>
    <row r="29" spans="2:3" x14ac:dyDescent="0.2">
      <c r="B29" s="100" t="s">
        <v>4</v>
      </c>
      <c r="C29" s="63" t="s">
        <v>5</v>
      </c>
    </row>
  </sheetData>
  <customSheetViews>
    <customSheetView guid="{466D5054-B5AE-48EC-82BF-B69C7772EE86}">
      <selection activeCell="C29" sqref="C29"/>
      <pageMargins left="0.78740157480314965" right="0.78740157480314965" top="0.98425196850393704" bottom="0.98425196850393704" header="0.51181102362204722" footer="0.51181102362204722"/>
      <printOptions horizontalCentered="1" verticalCentered="1"/>
      <pageSetup paperSize="9" orientation="portrait" r:id="rId1"/>
      <headerFooter alignWithMargins="0"/>
    </customSheetView>
    <customSheetView guid="{9A404BEF-69B3-49D6-8793-15A973D38542}">
      <selection activeCell="C29" sqref="C29"/>
      <pageMargins left="0.78740157480314965" right="0.78740157480314965" top="0.98425196850393704" bottom="0.98425196850393704" header="0.51181102362204722" footer="0.51181102362204722"/>
      <printOptions horizontalCentered="1" verticalCentered="1"/>
      <pageSetup paperSize="9" orientation="portrait" r:id="rId2"/>
      <headerFooter alignWithMargins="0"/>
    </customSheetView>
    <customSheetView guid="{2D328B43-9F77-41B0-A2AF-CE2B9BCB8CB5}">
      <selection activeCell="C29" sqref="C29"/>
      <pageMargins left="0.78740157480314965" right="0.78740157480314965" top="0.98425196850393704" bottom="0.98425196850393704" header="0.51181102362204722" footer="0.51181102362204722"/>
      <printOptions horizontalCentered="1" verticalCentered="1"/>
      <pageSetup paperSize="9" orientation="portrait" r:id="rId3"/>
      <headerFooter alignWithMargins="0"/>
    </customSheetView>
  </customSheetViews>
  <phoneticPr fontId="12" type="noConversion"/>
  <hyperlinks>
    <hyperlink ref="C29" location="LCC!A1" display="KLICKA HÄR FÖR ATT VISA LCC-KALKYLEN" xr:uid="{00000000-0004-0000-0000-000000000000}"/>
    <hyperlink ref="C15" r:id="rId4" display="Jos sinulla on kysymyksiä tai näkemyksiä LCC:sta ja tästä työkalusta, ota yhteyttä Motivan hankintapalveluun: hankintapalvelu@motiva.fi tai puh.0424 281 246" xr:uid="{00000000-0004-0000-0000-000001000000}"/>
    <hyperlink ref="C22" r:id="rId5" xr:uid="{00000000-0004-0000-0000-000002000000}"/>
    <hyperlink ref="C25" r:id="rId6" xr:uid="{00000000-0004-0000-0000-000003000000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>
    <pageSetUpPr fitToPage="1"/>
  </sheetPr>
  <dimension ref="A1:AL290"/>
  <sheetViews>
    <sheetView zoomScaleNormal="100" workbookViewId="0">
      <selection activeCell="K3" sqref="K3"/>
    </sheetView>
  </sheetViews>
  <sheetFormatPr defaultColWidth="9.140625" defaultRowHeight="12" x14ac:dyDescent="0.2"/>
  <cols>
    <col min="1" max="1" width="2.7109375" style="52" customWidth="1"/>
    <col min="2" max="2" width="8.140625" style="11" customWidth="1"/>
    <col min="3" max="3" width="35.5703125" style="11" customWidth="1"/>
    <col min="4" max="4" width="11.28515625" style="11" customWidth="1"/>
    <col min="5" max="8" width="17.140625" style="11" customWidth="1"/>
    <col min="9" max="9" width="18.28515625" style="11" customWidth="1"/>
    <col min="10" max="10" width="9" style="11" customWidth="1"/>
    <col min="11" max="11" width="9.140625" style="52"/>
    <col min="12" max="13" width="29.28515625" style="52" bestFit="1" customWidth="1"/>
    <col min="14" max="38" width="9.140625" style="52"/>
    <col min="39" max="16384" width="9.140625" style="11"/>
  </cols>
  <sheetData>
    <row r="1" spans="1:38" s="46" customFormat="1" ht="29.1" customHeight="1" thickBot="1" x14ac:dyDescent="0.4">
      <c r="B1" s="134" t="s">
        <v>6</v>
      </c>
      <c r="C1" s="43"/>
      <c r="D1" s="44"/>
      <c r="E1" s="45"/>
    </row>
    <row r="2" spans="1:38" s="46" customFormat="1" ht="6" customHeight="1" thickBot="1" x14ac:dyDescent="0.3">
      <c r="B2" s="59"/>
      <c r="C2" s="168"/>
      <c r="D2" s="168"/>
      <c r="E2" s="168"/>
      <c r="F2" s="168"/>
      <c r="G2" s="168"/>
      <c r="H2" s="168"/>
      <c r="I2" s="168"/>
      <c r="J2" s="5"/>
    </row>
    <row r="3" spans="1:38" s="6" customFormat="1" ht="18" customHeight="1" x14ac:dyDescent="0.25">
      <c r="A3" s="47"/>
      <c r="B3" s="59"/>
      <c r="C3" s="202" t="s">
        <v>7</v>
      </c>
      <c r="D3" s="202"/>
      <c r="E3" s="202"/>
      <c r="F3" s="202"/>
      <c r="G3" s="202"/>
      <c r="H3" s="202"/>
      <c r="I3" s="202"/>
      <c r="J3" s="169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38" s="6" customFormat="1" ht="14.1" customHeight="1" thickBot="1" x14ac:dyDescent="0.25">
      <c r="A4" s="47"/>
      <c r="B4" s="60"/>
      <c r="C4" s="203" t="s">
        <v>70</v>
      </c>
      <c r="D4" s="204"/>
      <c r="E4" s="204"/>
      <c r="F4" s="204"/>
      <c r="G4" s="204"/>
      <c r="H4" s="204"/>
      <c r="I4" s="204"/>
      <c r="J4" s="170"/>
      <c r="K4" s="47"/>
      <c r="L4" s="13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s="6" customFormat="1" ht="15.75" customHeight="1" thickBot="1" x14ac:dyDescent="0.3">
      <c r="A5" s="47"/>
      <c r="B5" s="16"/>
      <c r="C5" s="17" t="s">
        <v>58</v>
      </c>
      <c r="D5" s="17"/>
      <c r="E5" s="128"/>
      <c r="F5" s="68"/>
      <c r="G5" s="68"/>
      <c r="H5" s="68"/>
      <c r="I5" s="68"/>
      <c r="J5" s="23"/>
      <c r="K5" s="47"/>
      <c r="L5" s="152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</row>
    <row r="6" spans="1:38" s="8" customFormat="1" ht="15.75" customHeight="1" thickTop="1" thickBot="1" x14ac:dyDescent="0.25">
      <c r="A6" s="48"/>
      <c r="B6" s="16"/>
      <c r="C6" s="139" t="s">
        <v>8</v>
      </c>
      <c r="D6" s="126" t="s">
        <v>9</v>
      </c>
      <c r="E6" s="129">
        <v>10</v>
      </c>
      <c r="F6" s="130">
        <f>E6</f>
        <v>10</v>
      </c>
      <c r="G6" s="69">
        <f>E6</f>
        <v>10</v>
      </c>
      <c r="H6" s="69">
        <f>E6</f>
        <v>10</v>
      </c>
      <c r="I6" s="69">
        <f>E6</f>
        <v>10</v>
      </c>
      <c r="J6" s="71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</row>
    <row r="7" spans="1:38" s="8" customFormat="1" ht="15.75" customHeight="1" thickTop="1" thickBot="1" x14ac:dyDescent="0.25">
      <c r="A7" s="48"/>
      <c r="B7" s="19"/>
      <c r="C7" s="139" t="s">
        <v>59</v>
      </c>
      <c r="D7" s="126" t="s">
        <v>10</v>
      </c>
      <c r="E7" s="131">
        <v>10</v>
      </c>
      <c r="F7" s="130">
        <f>E7</f>
        <v>10</v>
      </c>
      <c r="G7" s="69">
        <f>E7</f>
        <v>10</v>
      </c>
      <c r="H7" s="69">
        <f>E7</f>
        <v>10</v>
      </c>
      <c r="I7" s="69">
        <f>E7</f>
        <v>10</v>
      </c>
      <c r="J7" s="71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</row>
    <row r="8" spans="1:38" s="8" customFormat="1" ht="15.75" customHeight="1" thickTop="1" thickBot="1" x14ac:dyDescent="0.25">
      <c r="A8" s="48"/>
      <c r="B8" s="19"/>
      <c r="C8" s="18" t="s">
        <v>11</v>
      </c>
      <c r="D8" s="126" t="s">
        <v>12</v>
      </c>
      <c r="E8" s="131">
        <v>5</v>
      </c>
      <c r="F8" s="130">
        <f>E8</f>
        <v>5</v>
      </c>
      <c r="G8" s="69">
        <f>E8</f>
        <v>5</v>
      </c>
      <c r="H8" s="69">
        <f>E8</f>
        <v>5</v>
      </c>
      <c r="I8" s="69">
        <f>E8</f>
        <v>5</v>
      </c>
      <c r="J8" s="71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</row>
    <row r="9" spans="1:38" s="8" customFormat="1" ht="15.75" customHeight="1" thickTop="1" thickBot="1" x14ac:dyDescent="0.25">
      <c r="A9" s="48"/>
      <c r="B9" s="64"/>
      <c r="C9" s="144" t="s">
        <v>13</v>
      </c>
      <c r="D9" s="145" t="s">
        <v>68</v>
      </c>
      <c r="E9" s="131">
        <v>9.6000000000000002E-2</v>
      </c>
      <c r="F9" s="142"/>
      <c r="G9" s="70"/>
      <c r="H9" s="70"/>
      <c r="I9" s="70"/>
      <c r="J9" s="143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</row>
    <row r="10" spans="1:38" s="8" customFormat="1" ht="15.75" customHeight="1" thickTop="1" thickBot="1" x14ac:dyDescent="0.25">
      <c r="A10" s="48"/>
      <c r="B10" s="64"/>
      <c r="C10" s="144" t="s">
        <v>14</v>
      </c>
      <c r="D10" s="145" t="s">
        <v>15</v>
      </c>
      <c r="E10" s="131">
        <v>60</v>
      </c>
      <c r="F10" s="142"/>
      <c r="G10" s="70"/>
      <c r="H10" s="70"/>
      <c r="I10" s="70"/>
      <c r="J10" s="143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38" s="8" customFormat="1" ht="15.75" customHeight="1" thickTop="1" thickBot="1" x14ac:dyDescent="0.25">
      <c r="A11" s="48"/>
      <c r="B11" s="64"/>
      <c r="C11" s="144" t="s">
        <v>16</v>
      </c>
      <c r="D11" s="145" t="s">
        <v>17</v>
      </c>
      <c r="E11" s="131">
        <v>60</v>
      </c>
      <c r="F11" s="142"/>
      <c r="G11" s="70"/>
      <c r="H11" s="70"/>
      <c r="I11" s="70"/>
      <c r="J11" s="143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38" s="8" customFormat="1" ht="15.75" customHeight="1" thickTop="1" thickBot="1" x14ac:dyDescent="0.25">
      <c r="A12" s="48"/>
      <c r="B12" s="64"/>
      <c r="C12" s="144" t="s">
        <v>18</v>
      </c>
      <c r="D12" s="145" t="s">
        <v>19</v>
      </c>
      <c r="E12" s="146">
        <v>186</v>
      </c>
      <c r="F12" s="142"/>
      <c r="G12" s="70"/>
      <c r="H12" s="70"/>
      <c r="I12" s="70"/>
      <c r="J12" s="143"/>
      <c r="K12" s="48"/>
      <c r="L12" s="167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3" spans="1:38" s="8" customFormat="1" ht="15.75" customHeight="1" thickTop="1" thickBot="1" x14ac:dyDescent="0.25">
      <c r="A13" s="48"/>
      <c r="B13" s="64"/>
      <c r="C13" s="65"/>
      <c r="D13" s="66"/>
      <c r="E13" s="105"/>
      <c r="F13" s="70"/>
      <c r="G13" s="70"/>
      <c r="H13" s="70"/>
      <c r="I13" s="70"/>
      <c r="J13" s="67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</row>
    <row r="14" spans="1:38" s="6" customFormat="1" ht="20.25" customHeight="1" x14ac:dyDescent="0.2">
      <c r="A14" s="47"/>
      <c r="B14" s="15"/>
      <c r="C14" s="174" t="s">
        <v>65</v>
      </c>
      <c r="D14" s="7"/>
      <c r="E14" s="80" t="s">
        <v>20</v>
      </c>
      <c r="F14" s="80" t="s">
        <v>21</v>
      </c>
      <c r="G14" s="80" t="s">
        <v>22</v>
      </c>
      <c r="H14" s="80" t="s">
        <v>23</v>
      </c>
      <c r="I14" s="80" t="s">
        <v>24</v>
      </c>
      <c r="J14" s="111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</row>
    <row r="15" spans="1:38" s="9" customFormat="1" ht="15.75" customHeight="1" x14ac:dyDescent="0.2">
      <c r="A15" s="49"/>
      <c r="B15" s="19"/>
      <c r="C15" s="17" t="s">
        <v>25</v>
      </c>
      <c r="D15" s="22"/>
      <c r="E15" s="21"/>
      <c r="F15" s="21"/>
      <c r="G15" s="21"/>
      <c r="H15" s="21"/>
      <c r="I15" s="21"/>
      <c r="J15" s="24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</row>
    <row r="16" spans="1:38" s="9" customFormat="1" ht="15.75" customHeight="1" x14ac:dyDescent="0.2">
      <c r="A16" s="49"/>
      <c r="B16" s="20"/>
      <c r="C16" s="139" t="s">
        <v>26</v>
      </c>
      <c r="D16" s="178" t="s">
        <v>67</v>
      </c>
      <c r="E16" s="140">
        <v>895</v>
      </c>
      <c r="F16" s="140">
        <v>918</v>
      </c>
      <c r="G16" s="140">
        <v>919</v>
      </c>
      <c r="H16" s="140">
        <v>917</v>
      </c>
      <c r="I16" s="140"/>
      <c r="J16" s="179" t="s">
        <v>67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38" s="10" customFormat="1" ht="15.75" customHeight="1" x14ac:dyDescent="0.2">
      <c r="A17" s="50"/>
      <c r="B17" s="12"/>
      <c r="C17" s="171" t="s">
        <v>60</v>
      </c>
      <c r="D17" s="13"/>
      <c r="E17" s="135">
        <f>E16</f>
        <v>895</v>
      </c>
      <c r="F17" s="135">
        <f>F16</f>
        <v>918</v>
      </c>
      <c r="G17" s="135">
        <f>G16</f>
        <v>919</v>
      </c>
      <c r="H17" s="135">
        <f>H16</f>
        <v>917</v>
      </c>
      <c r="I17" s="135">
        <f>I16</f>
        <v>0</v>
      </c>
      <c r="J17" s="14"/>
      <c r="K17" s="50"/>
      <c r="L17" s="157"/>
      <c r="M17" s="153"/>
      <c r="N17" s="162"/>
      <c r="O17" s="162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s="6" customFormat="1" ht="15.75" customHeight="1" x14ac:dyDescent="0.2">
      <c r="A18" s="47"/>
      <c r="B18" s="25"/>
      <c r="C18" s="17" t="s">
        <v>27</v>
      </c>
      <c r="D18" s="132"/>
      <c r="E18" s="18"/>
      <c r="F18" s="18"/>
      <c r="G18" s="139"/>
      <c r="H18" s="18"/>
      <c r="I18" s="18"/>
      <c r="J18" s="23"/>
      <c r="K18" s="158"/>
      <c r="L18" s="159"/>
      <c r="M18" s="154"/>
      <c r="N18" s="159"/>
      <c r="O18" s="159"/>
      <c r="P18" s="154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</row>
    <row r="19" spans="1:38" s="6" customFormat="1" ht="15.75" customHeight="1" x14ac:dyDescent="0.2">
      <c r="A19" s="47"/>
      <c r="B19" s="106"/>
      <c r="C19" s="139" t="s">
        <v>61</v>
      </c>
      <c r="D19" s="165" t="s">
        <v>28</v>
      </c>
      <c r="E19" s="138">
        <v>150</v>
      </c>
      <c r="F19" s="138">
        <v>204</v>
      </c>
      <c r="G19" s="138">
        <v>314</v>
      </c>
      <c r="H19" s="138">
        <v>352</v>
      </c>
      <c r="I19" s="138"/>
      <c r="J19" s="141" t="s">
        <v>29</v>
      </c>
      <c r="K19" s="161"/>
      <c r="L19" s="160"/>
      <c r="M19" s="156"/>
      <c r="N19" s="163"/>
      <c r="O19" s="159"/>
      <c r="P19" s="154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</row>
    <row r="20" spans="1:38" s="6" customFormat="1" ht="15.75" customHeight="1" x14ac:dyDescent="0.2">
      <c r="A20" s="47"/>
      <c r="B20" s="117"/>
      <c r="C20" s="173" t="s">
        <v>64</v>
      </c>
      <c r="D20" s="133"/>
      <c r="E20" s="184">
        <f>-PV(E8*0.01,E7,E19*E9)</f>
        <v>111.19298298026132</v>
      </c>
      <c r="F20" s="184">
        <f>-PV(E8*0.01,E7,F19*E9)</f>
        <v>151.22245685315539</v>
      </c>
      <c r="G20" s="184">
        <f>-PV(E8*0.01,E7,G19*E9)</f>
        <v>232.763977705347</v>
      </c>
      <c r="H20" s="184">
        <f>-PV(E8*0.01,E7,H19*E9)</f>
        <v>260.93286672701322</v>
      </c>
      <c r="I20" s="184">
        <f>-PV(E8*0.01,E7,I19*E9)</f>
        <v>0</v>
      </c>
      <c r="J20" s="118"/>
      <c r="K20" s="158"/>
      <c r="L20" s="159"/>
      <c r="M20" s="154"/>
      <c r="N20" s="159"/>
      <c r="O20" s="159"/>
      <c r="P20" s="154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</row>
    <row r="21" spans="1:38" s="4" customFormat="1" ht="15.75" customHeight="1" x14ac:dyDescent="0.2">
      <c r="A21" s="116"/>
      <c r="B21" s="112"/>
      <c r="C21" s="172" t="s">
        <v>62</v>
      </c>
      <c r="D21" s="113"/>
      <c r="E21" s="182">
        <f>(SUM(E17,E20,))</f>
        <v>1006.1929829802614</v>
      </c>
      <c r="F21" s="182">
        <f>(SUM(F17,F20,))</f>
        <v>1069.2224568531553</v>
      </c>
      <c r="G21" s="182">
        <f>(SUM(G17,G20,))</f>
        <v>1151.7639777053471</v>
      </c>
      <c r="H21" s="182">
        <f>(SUM(H17,H20,))</f>
        <v>1177.9328667270133</v>
      </c>
      <c r="I21" s="180">
        <f>(SUM(I17,I20,))</f>
        <v>0</v>
      </c>
      <c r="J21" s="114"/>
      <c r="K21" s="115"/>
      <c r="L21" s="116"/>
      <c r="M21" s="116"/>
      <c r="N21" s="164"/>
      <c r="O21" s="164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</row>
    <row r="22" spans="1:38" s="2" customFormat="1" ht="24.75" customHeight="1" thickBot="1" x14ac:dyDescent="0.3">
      <c r="A22" s="51"/>
      <c r="B22" s="127"/>
      <c r="C22" s="200" t="s">
        <v>63</v>
      </c>
      <c r="D22" s="201"/>
      <c r="E22" s="183">
        <f>(SUM(E17,E20))*E6</f>
        <v>10061.929829802613</v>
      </c>
      <c r="F22" s="183">
        <f>(SUM(F17,F20))*F6</f>
        <v>10692.224568531554</v>
      </c>
      <c r="G22" s="183">
        <f>(SUM(G17,G20))*G6</f>
        <v>11517.639777053471</v>
      </c>
      <c r="H22" s="183">
        <f>(SUM(H17,H20))*H6</f>
        <v>11779.328667270132</v>
      </c>
      <c r="I22" s="181">
        <f>(SUM(I17,I20))*I6</f>
        <v>0</v>
      </c>
      <c r="J22" s="72"/>
      <c r="K22" s="51"/>
      <c r="L22" s="51"/>
      <c r="M22" s="155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</row>
    <row r="23" spans="1:38" s="51" customFormat="1" ht="17.25" customHeight="1" x14ac:dyDescent="0.2">
      <c r="B23" s="137"/>
      <c r="C23" s="166" t="s">
        <v>69</v>
      </c>
      <c r="L23" s="137"/>
    </row>
    <row r="24" spans="1:38" s="51" customFormat="1" ht="9.75" customHeight="1" x14ac:dyDescent="0.2">
      <c r="B24" s="137"/>
      <c r="C24" s="137"/>
    </row>
    <row r="25" spans="1:38" s="52" customFormat="1" ht="15.75" customHeight="1" x14ac:dyDescent="0.2">
      <c r="B25" s="100" t="s">
        <v>30</v>
      </c>
      <c r="C25" s="63" t="s">
        <v>31</v>
      </c>
      <c r="D25" s="63"/>
    </row>
    <row r="26" spans="1:38" s="52" customFormat="1" ht="15.75" customHeight="1" x14ac:dyDescent="0.2">
      <c r="B26" s="100" t="s">
        <v>32</v>
      </c>
      <c r="C26" s="63" t="s">
        <v>33</v>
      </c>
      <c r="D26" s="63"/>
    </row>
    <row r="27" spans="1:38" s="52" customFormat="1" ht="15.75" customHeight="1" x14ac:dyDescent="0.2">
      <c r="B27" s="108" t="s">
        <v>34</v>
      </c>
      <c r="C27" s="199" t="s">
        <v>35</v>
      </c>
      <c r="D27" s="199"/>
    </row>
    <row r="28" spans="1:38" s="52" customFormat="1" x14ac:dyDescent="0.2"/>
    <row r="29" spans="1:38" s="52" customFormat="1" x14ac:dyDescent="0.2"/>
    <row r="30" spans="1:38" s="52" customFormat="1" x14ac:dyDescent="0.2"/>
    <row r="31" spans="1:38" s="52" customFormat="1" x14ac:dyDescent="0.2"/>
    <row r="32" spans="1:38" s="52" customFormat="1" x14ac:dyDescent="0.2"/>
    <row r="33" spans="4:5" s="52" customFormat="1" x14ac:dyDescent="0.2">
      <c r="E33" s="151"/>
    </row>
    <row r="34" spans="4:5" s="52" customFormat="1" x14ac:dyDescent="0.2"/>
    <row r="35" spans="4:5" s="52" customFormat="1" x14ac:dyDescent="0.2">
      <c r="D35" s="137"/>
    </row>
    <row r="36" spans="4:5" s="52" customFormat="1" x14ac:dyDescent="0.2"/>
    <row r="37" spans="4:5" s="52" customFormat="1" x14ac:dyDescent="0.2"/>
    <row r="38" spans="4:5" s="52" customFormat="1" x14ac:dyDescent="0.2"/>
    <row r="39" spans="4:5" s="52" customFormat="1" x14ac:dyDescent="0.2"/>
    <row r="40" spans="4:5" s="52" customFormat="1" x14ac:dyDescent="0.2"/>
    <row r="41" spans="4:5" s="52" customFormat="1" x14ac:dyDescent="0.2"/>
    <row r="42" spans="4:5" s="52" customFormat="1" x14ac:dyDescent="0.2"/>
    <row r="43" spans="4:5" s="52" customFormat="1" x14ac:dyDescent="0.2"/>
    <row r="44" spans="4:5" s="52" customFormat="1" x14ac:dyDescent="0.2"/>
    <row r="45" spans="4:5" s="52" customFormat="1" ht="24" customHeight="1" x14ac:dyDescent="0.2"/>
    <row r="46" spans="4:5" s="52" customFormat="1" x14ac:dyDescent="0.2"/>
    <row r="47" spans="4:5" s="52" customFormat="1" x14ac:dyDescent="0.2"/>
    <row r="48" spans="4:5" s="52" customFormat="1" x14ac:dyDescent="0.2"/>
    <row r="49" s="52" customFormat="1" x14ac:dyDescent="0.2"/>
    <row r="50" s="52" customFormat="1" x14ac:dyDescent="0.2"/>
    <row r="51" s="52" customFormat="1" x14ac:dyDescent="0.2"/>
    <row r="52" s="52" customFormat="1" x14ac:dyDescent="0.2"/>
    <row r="53" s="52" customFormat="1" x14ac:dyDescent="0.2"/>
    <row r="54" s="52" customFormat="1" x14ac:dyDescent="0.2"/>
    <row r="55" s="52" customFormat="1" x14ac:dyDescent="0.2"/>
    <row r="56" s="52" customFormat="1" x14ac:dyDescent="0.2"/>
    <row r="57" s="52" customFormat="1" x14ac:dyDescent="0.2"/>
    <row r="58" s="52" customFormat="1" x14ac:dyDescent="0.2"/>
    <row r="59" s="52" customFormat="1" x14ac:dyDescent="0.2"/>
    <row r="60" s="52" customFormat="1" x14ac:dyDescent="0.2"/>
    <row r="61" s="52" customFormat="1" x14ac:dyDescent="0.2"/>
    <row r="62" s="52" customFormat="1" x14ac:dyDescent="0.2"/>
    <row r="63" s="52" customFormat="1" x14ac:dyDescent="0.2"/>
    <row r="64" s="52" customFormat="1" x14ac:dyDescent="0.2"/>
    <row r="65" s="52" customFormat="1" x14ac:dyDescent="0.2"/>
    <row r="66" s="52" customFormat="1" x14ac:dyDescent="0.2"/>
    <row r="67" s="52" customFormat="1" x14ac:dyDescent="0.2"/>
    <row r="68" s="52" customFormat="1" x14ac:dyDescent="0.2"/>
    <row r="69" s="52" customFormat="1" x14ac:dyDescent="0.2"/>
    <row r="70" s="52" customFormat="1" x14ac:dyDescent="0.2"/>
    <row r="71" s="52" customFormat="1" x14ac:dyDescent="0.2"/>
    <row r="72" s="52" customFormat="1" x14ac:dyDescent="0.2"/>
    <row r="73" s="52" customFormat="1" x14ac:dyDescent="0.2"/>
    <row r="74" s="52" customFormat="1" x14ac:dyDescent="0.2"/>
    <row r="75" s="52" customFormat="1" x14ac:dyDescent="0.2"/>
    <row r="76" s="52" customFormat="1" x14ac:dyDescent="0.2"/>
    <row r="77" s="52" customFormat="1" x14ac:dyDescent="0.2"/>
    <row r="78" s="52" customFormat="1" x14ac:dyDescent="0.2"/>
    <row r="79" s="52" customFormat="1" x14ac:dyDescent="0.2"/>
    <row r="80" s="52" customFormat="1" x14ac:dyDescent="0.2"/>
    <row r="81" s="52" customFormat="1" x14ac:dyDescent="0.2"/>
    <row r="82" s="52" customFormat="1" x14ac:dyDescent="0.2"/>
    <row r="83" s="52" customFormat="1" x14ac:dyDescent="0.2"/>
    <row r="84" s="52" customFormat="1" x14ac:dyDescent="0.2"/>
    <row r="85" s="52" customFormat="1" x14ac:dyDescent="0.2"/>
    <row r="86" s="52" customFormat="1" x14ac:dyDescent="0.2"/>
    <row r="87" s="52" customFormat="1" x14ac:dyDescent="0.2"/>
    <row r="88" s="52" customFormat="1" x14ac:dyDescent="0.2"/>
    <row r="89" s="52" customFormat="1" x14ac:dyDescent="0.2"/>
    <row r="90" s="52" customFormat="1" x14ac:dyDescent="0.2"/>
    <row r="91" s="52" customFormat="1" x14ac:dyDescent="0.2"/>
    <row r="92" s="52" customFormat="1" x14ac:dyDescent="0.2"/>
    <row r="93" s="52" customFormat="1" x14ac:dyDescent="0.2"/>
    <row r="94" s="52" customFormat="1" x14ac:dyDescent="0.2"/>
    <row r="95" s="52" customFormat="1" x14ac:dyDescent="0.2"/>
    <row r="96" s="52" customFormat="1" x14ac:dyDescent="0.2"/>
    <row r="97" s="52" customFormat="1" x14ac:dyDescent="0.2"/>
    <row r="98" s="52" customFormat="1" x14ac:dyDescent="0.2"/>
    <row r="99" s="52" customFormat="1" x14ac:dyDescent="0.2"/>
    <row r="100" s="52" customFormat="1" x14ac:dyDescent="0.2"/>
    <row r="101" s="52" customFormat="1" x14ac:dyDescent="0.2"/>
    <row r="102" s="52" customFormat="1" x14ac:dyDescent="0.2"/>
    <row r="103" s="52" customFormat="1" x14ac:dyDescent="0.2"/>
    <row r="104" s="52" customFormat="1" x14ac:dyDescent="0.2"/>
    <row r="105" s="52" customFormat="1" x14ac:dyDescent="0.2"/>
    <row r="106" s="52" customFormat="1" x14ac:dyDescent="0.2"/>
    <row r="107" s="52" customFormat="1" x14ac:dyDescent="0.2"/>
    <row r="108" s="52" customFormat="1" x14ac:dyDescent="0.2"/>
    <row r="109" s="52" customFormat="1" x14ac:dyDescent="0.2"/>
    <row r="110" s="52" customFormat="1" x14ac:dyDescent="0.2"/>
    <row r="111" s="52" customFormat="1" x14ac:dyDescent="0.2"/>
    <row r="112" s="52" customFormat="1" x14ac:dyDescent="0.2"/>
    <row r="113" s="52" customFormat="1" x14ac:dyDescent="0.2"/>
    <row r="114" s="52" customFormat="1" x14ac:dyDescent="0.2"/>
    <row r="115" s="52" customFormat="1" x14ac:dyDescent="0.2"/>
    <row r="116" s="52" customFormat="1" x14ac:dyDescent="0.2"/>
    <row r="117" s="52" customFormat="1" x14ac:dyDescent="0.2"/>
    <row r="118" s="52" customFormat="1" x14ac:dyDescent="0.2"/>
    <row r="119" s="52" customFormat="1" x14ac:dyDescent="0.2"/>
    <row r="120" s="52" customFormat="1" x14ac:dyDescent="0.2"/>
    <row r="121" s="52" customFormat="1" x14ac:dyDescent="0.2"/>
    <row r="122" s="52" customFormat="1" x14ac:dyDescent="0.2"/>
    <row r="123" s="52" customFormat="1" x14ac:dyDescent="0.2"/>
    <row r="124" s="52" customFormat="1" x14ac:dyDescent="0.2"/>
    <row r="125" s="52" customFormat="1" x14ac:dyDescent="0.2"/>
    <row r="126" s="52" customFormat="1" x14ac:dyDescent="0.2"/>
    <row r="127" s="52" customFormat="1" x14ac:dyDescent="0.2"/>
    <row r="128" s="52" customFormat="1" x14ac:dyDescent="0.2"/>
    <row r="129" s="52" customFormat="1" x14ac:dyDescent="0.2"/>
    <row r="130" s="52" customFormat="1" x14ac:dyDescent="0.2"/>
    <row r="131" s="52" customFormat="1" x14ac:dyDescent="0.2"/>
    <row r="132" s="52" customFormat="1" x14ac:dyDescent="0.2"/>
    <row r="133" s="52" customFormat="1" x14ac:dyDescent="0.2"/>
    <row r="134" s="52" customFormat="1" x14ac:dyDescent="0.2"/>
    <row r="135" s="52" customFormat="1" x14ac:dyDescent="0.2"/>
    <row r="136" s="52" customFormat="1" x14ac:dyDescent="0.2"/>
    <row r="137" s="52" customFormat="1" x14ac:dyDescent="0.2"/>
    <row r="138" s="52" customFormat="1" x14ac:dyDescent="0.2"/>
    <row r="139" s="52" customFormat="1" x14ac:dyDescent="0.2"/>
    <row r="140" s="52" customFormat="1" x14ac:dyDescent="0.2"/>
    <row r="141" s="52" customFormat="1" x14ac:dyDescent="0.2"/>
    <row r="142" s="52" customFormat="1" x14ac:dyDescent="0.2"/>
    <row r="143" s="52" customFormat="1" x14ac:dyDescent="0.2"/>
    <row r="144" s="52" customFormat="1" x14ac:dyDescent="0.2"/>
    <row r="145" s="52" customFormat="1" x14ac:dyDescent="0.2"/>
    <row r="146" s="52" customFormat="1" x14ac:dyDescent="0.2"/>
    <row r="147" s="52" customFormat="1" x14ac:dyDescent="0.2"/>
    <row r="148" s="52" customFormat="1" x14ac:dyDescent="0.2"/>
    <row r="149" s="52" customFormat="1" x14ac:dyDescent="0.2"/>
    <row r="150" s="52" customFormat="1" x14ac:dyDescent="0.2"/>
    <row r="151" s="52" customFormat="1" x14ac:dyDescent="0.2"/>
    <row r="152" s="52" customFormat="1" x14ac:dyDescent="0.2"/>
    <row r="153" s="52" customFormat="1" x14ac:dyDescent="0.2"/>
    <row r="154" s="52" customFormat="1" x14ac:dyDescent="0.2"/>
    <row r="155" s="52" customFormat="1" x14ac:dyDescent="0.2"/>
    <row r="156" s="52" customFormat="1" x14ac:dyDescent="0.2"/>
    <row r="157" s="52" customFormat="1" x14ac:dyDescent="0.2"/>
    <row r="158" s="52" customFormat="1" x14ac:dyDescent="0.2"/>
    <row r="159" s="52" customFormat="1" x14ac:dyDescent="0.2"/>
    <row r="160" s="52" customFormat="1" x14ac:dyDescent="0.2"/>
    <row r="161" s="52" customFormat="1" x14ac:dyDescent="0.2"/>
    <row r="162" s="52" customFormat="1" x14ac:dyDescent="0.2"/>
    <row r="163" s="52" customFormat="1" x14ac:dyDescent="0.2"/>
    <row r="164" s="52" customFormat="1" x14ac:dyDescent="0.2"/>
    <row r="165" s="52" customFormat="1" x14ac:dyDescent="0.2"/>
    <row r="166" s="52" customFormat="1" x14ac:dyDescent="0.2"/>
    <row r="167" s="52" customFormat="1" x14ac:dyDescent="0.2"/>
    <row r="168" s="52" customFormat="1" x14ac:dyDescent="0.2"/>
    <row r="169" s="52" customFormat="1" x14ac:dyDescent="0.2"/>
    <row r="170" s="52" customFormat="1" x14ac:dyDescent="0.2"/>
    <row r="171" s="52" customFormat="1" x14ac:dyDescent="0.2"/>
    <row r="172" s="52" customFormat="1" x14ac:dyDescent="0.2"/>
    <row r="173" s="52" customFormat="1" x14ac:dyDescent="0.2"/>
    <row r="174" s="52" customFormat="1" x14ac:dyDescent="0.2"/>
    <row r="175" s="52" customFormat="1" x14ac:dyDescent="0.2"/>
    <row r="176" s="52" customFormat="1" x14ac:dyDescent="0.2"/>
    <row r="177" s="52" customFormat="1" x14ac:dyDescent="0.2"/>
    <row r="178" s="52" customFormat="1" x14ac:dyDescent="0.2"/>
    <row r="179" s="52" customFormat="1" x14ac:dyDescent="0.2"/>
    <row r="180" s="52" customFormat="1" x14ac:dyDescent="0.2"/>
    <row r="181" s="52" customFormat="1" x14ac:dyDescent="0.2"/>
    <row r="182" s="52" customFormat="1" x14ac:dyDescent="0.2"/>
    <row r="183" s="52" customFormat="1" x14ac:dyDescent="0.2"/>
    <row r="184" s="52" customFormat="1" x14ac:dyDescent="0.2"/>
    <row r="185" s="52" customFormat="1" x14ac:dyDescent="0.2"/>
    <row r="186" s="52" customFormat="1" x14ac:dyDescent="0.2"/>
    <row r="187" s="52" customFormat="1" x14ac:dyDescent="0.2"/>
    <row r="188" s="52" customFormat="1" x14ac:dyDescent="0.2"/>
    <row r="189" s="52" customFormat="1" x14ac:dyDescent="0.2"/>
    <row r="190" s="52" customFormat="1" x14ac:dyDescent="0.2"/>
    <row r="191" s="52" customFormat="1" x14ac:dyDescent="0.2"/>
    <row r="192" s="52" customFormat="1" x14ac:dyDescent="0.2"/>
    <row r="193" s="52" customFormat="1" x14ac:dyDescent="0.2"/>
    <row r="194" s="52" customFormat="1" x14ac:dyDescent="0.2"/>
    <row r="195" s="52" customFormat="1" x14ac:dyDescent="0.2"/>
    <row r="196" s="52" customFormat="1" x14ac:dyDescent="0.2"/>
    <row r="197" s="52" customFormat="1" x14ac:dyDescent="0.2"/>
    <row r="198" s="52" customFormat="1" x14ac:dyDescent="0.2"/>
    <row r="199" s="52" customFormat="1" x14ac:dyDescent="0.2"/>
    <row r="200" s="52" customFormat="1" x14ac:dyDescent="0.2"/>
    <row r="201" s="52" customFormat="1" x14ac:dyDescent="0.2"/>
    <row r="202" s="52" customFormat="1" x14ac:dyDescent="0.2"/>
    <row r="203" s="52" customFormat="1" x14ac:dyDescent="0.2"/>
    <row r="204" s="52" customFormat="1" x14ac:dyDescent="0.2"/>
    <row r="205" s="52" customFormat="1" x14ac:dyDescent="0.2"/>
    <row r="206" s="52" customFormat="1" x14ac:dyDescent="0.2"/>
    <row r="207" s="52" customFormat="1" x14ac:dyDescent="0.2"/>
    <row r="208" s="52" customFormat="1" x14ac:dyDescent="0.2"/>
    <row r="209" s="52" customFormat="1" x14ac:dyDescent="0.2"/>
    <row r="210" s="52" customFormat="1" x14ac:dyDescent="0.2"/>
    <row r="211" s="52" customFormat="1" x14ac:dyDescent="0.2"/>
    <row r="212" s="52" customFormat="1" x14ac:dyDescent="0.2"/>
    <row r="213" s="52" customFormat="1" x14ac:dyDescent="0.2"/>
    <row r="214" s="52" customFormat="1" x14ac:dyDescent="0.2"/>
    <row r="215" s="52" customFormat="1" x14ac:dyDescent="0.2"/>
    <row r="216" s="52" customFormat="1" x14ac:dyDescent="0.2"/>
    <row r="217" s="52" customFormat="1" x14ac:dyDescent="0.2"/>
    <row r="218" s="52" customFormat="1" x14ac:dyDescent="0.2"/>
    <row r="219" s="52" customFormat="1" x14ac:dyDescent="0.2"/>
    <row r="220" s="52" customFormat="1" x14ac:dyDescent="0.2"/>
    <row r="221" s="52" customFormat="1" x14ac:dyDescent="0.2"/>
    <row r="222" s="52" customFormat="1" x14ac:dyDescent="0.2"/>
    <row r="223" s="52" customFormat="1" x14ac:dyDescent="0.2"/>
    <row r="224" s="52" customFormat="1" x14ac:dyDescent="0.2"/>
    <row r="225" s="52" customFormat="1" x14ac:dyDescent="0.2"/>
    <row r="226" s="52" customFormat="1" x14ac:dyDescent="0.2"/>
    <row r="227" s="52" customFormat="1" x14ac:dyDescent="0.2"/>
    <row r="228" s="52" customFormat="1" x14ac:dyDescent="0.2"/>
    <row r="229" s="52" customFormat="1" x14ac:dyDescent="0.2"/>
    <row r="230" s="52" customFormat="1" x14ac:dyDescent="0.2"/>
    <row r="231" s="52" customFormat="1" x14ac:dyDescent="0.2"/>
    <row r="232" s="52" customFormat="1" x14ac:dyDescent="0.2"/>
    <row r="233" s="52" customFormat="1" x14ac:dyDescent="0.2"/>
    <row r="234" s="52" customFormat="1" x14ac:dyDescent="0.2"/>
    <row r="235" s="52" customFormat="1" x14ac:dyDescent="0.2"/>
    <row r="236" s="52" customFormat="1" x14ac:dyDescent="0.2"/>
    <row r="237" s="52" customFormat="1" x14ac:dyDescent="0.2"/>
    <row r="238" s="52" customFormat="1" x14ac:dyDescent="0.2"/>
    <row r="239" s="52" customFormat="1" x14ac:dyDescent="0.2"/>
    <row r="240" s="52" customFormat="1" x14ac:dyDescent="0.2"/>
    <row r="241" s="52" customFormat="1" x14ac:dyDescent="0.2"/>
    <row r="242" s="52" customFormat="1" x14ac:dyDescent="0.2"/>
    <row r="243" s="52" customFormat="1" x14ac:dyDescent="0.2"/>
    <row r="244" s="52" customFormat="1" x14ac:dyDescent="0.2"/>
    <row r="245" s="52" customFormat="1" x14ac:dyDescent="0.2"/>
    <row r="246" s="52" customFormat="1" x14ac:dyDescent="0.2"/>
    <row r="247" s="52" customFormat="1" x14ac:dyDescent="0.2"/>
    <row r="248" s="52" customFormat="1" x14ac:dyDescent="0.2"/>
    <row r="249" s="52" customFormat="1" x14ac:dyDescent="0.2"/>
    <row r="250" s="52" customFormat="1" x14ac:dyDescent="0.2"/>
    <row r="251" s="52" customFormat="1" x14ac:dyDescent="0.2"/>
    <row r="252" s="52" customFormat="1" x14ac:dyDescent="0.2"/>
    <row r="253" s="52" customFormat="1" x14ac:dyDescent="0.2"/>
    <row r="254" s="52" customFormat="1" x14ac:dyDescent="0.2"/>
    <row r="255" s="52" customFormat="1" x14ac:dyDescent="0.2"/>
    <row r="256" s="52" customFormat="1" x14ac:dyDescent="0.2"/>
    <row r="257" s="52" customFormat="1" x14ac:dyDescent="0.2"/>
    <row r="258" s="52" customFormat="1" x14ac:dyDescent="0.2"/>
    <row r="259" s="52" customFormat="1" x14ac:dyDescent="0.2"/>
    <row r="260" s="52" customFormat="1" x14ac:dyDescent="0.2"/>
    <row r="261" s="52" customFormat="1" x14ac:dyDescent="0.2"/>
    <row r="262" s="52" customFormat="1" x14ac:dyDescent="0.2"/>
    <row r="263" s="52" customFormat="1" x14ac:dyDescent="0.2"/>
    <row r="264" s="52" customFormat="1" x14ac:dyDescent="0.2"/>
    <row r="265" s="52" customFormat="1" x14ac:dyDescent="0.2"/>
    <row r="266" s="52" customFormat="1" x14ac:dyDescent="0.2"/>
    <row r="267" s="52" customFormat="1" x14ac:dyDescent="0.2"/>
    <row r="268" s="52" customFormat="1" x14ac:dyDescent="0.2"/>
    <row r="269" s="52" customFormat="1" x14ac:dyDescent="0.2"/>
    <row r="270" s="52" customFormat="1" x14ac:dyDescent="0.2"/>
    <row r="271" s="52" customFormat="1" x14ac:dyDescent="0.2"/>
    <row r="272" s="52" customFormat="1" x14ac:dyDescent="0.2"/>
    <row r="273" s="52" customFormat="1" x14ac:dyDescent="0.2"/>
    <row r="274" s="52" customFormat="1" x14ac:dyDescent="0.2"/>
    <row r="275" s="52" customFormat="1" x14ac:dyDescent="0.2"/>
    <row r="276" s="52" customFormat="1" x14ac:dyDescent="0.2"/>
    <row r="277" s="52" customFormat="1" x14ac:dyDescent="0.2"/>
    <row r="278" s="52" customFormat="1" x14ac:dyDescent="0.2"/>
    <row r="279" s="52" customFormat="1" x14ac:dyDescent="0.2"/>
    <row r="280" s="52" customFormat="1" x14ac:dyDescent="0.2"/>
    <row r="281" s="52" customFormat="1" x14ac:dyDescent="0.2"/>
    <row r="282" s="52" customFormat="1" x14ac:dyDescent="0.2"/>
    <row r="283" s="52" customFormat="1" x14ac:dyDescent="0.2"/>
    <row r="284" s="52" customFormat="1" x14ac:dyDescent="0.2"/>
    <row r="285" s="52" customFormat="1" x14ac:dyDescent="0.2"/>
    <row r="286" s="52" customFormat="1" x14ac:dyDescent="0.2"/>
    <row r="287" s="52" customFormat="1" x14ac:dyDescent="0.2"/>
    <row r="288" s="52" customFormat="1" x14ac:dyDescent="0.2"/>
    <row r="289" s="52" customFormat="1" x14ac:dyDescent="0.2"/>
    <row r="290" s="52" customFormat="1" x14ac:dyDescent="0.2"/>
  </sheetData>
  <sheetProtection sheet="1" objects="1" scenarios="1"/>
  <customSheetViews>
    <customSheetView guid="{466D5054-B5AE-48EC-82BF-B69C7772EE86}" fitToPage="1">
      <selection activeCell="E17" sqref="E17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96" orientation="landscape" r:id="rId1"/>
      <headerFooter>
        <oddFooter>&amp;L(c) Miljöstyrningsrådet</oddFooter>
      </headerFooter>
    </customSheetView>
    <customSheetView guid="{9A404BEF-69B3-49D6-8793-15A973D38542}" fitToPage="1">
      <selection activeCell="C34" sqref="C34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96" orientation="landscape" r:id="rId2"/>
      <headerFooter>
        <oddFooter>&amp;L(c) Miljöstyrningsrådet</oddFooter>
      </headerFooter>
    </customSheetView>
    <customSheetView guid="{2D328B43-9F77-41B0-A2AF-CE2B9BCB8CB5}" fitToPage="1">
      <selection activeCell="C24" sqref="C24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96" orientation="landscape" r:id="rId3"/>
      <headerFooter>
        <oddFooter>&amp;L(c) Miljöstyrningsrådet</oddFooter>
      </headerFooter>
    </customSheetView>
  </customSheetViews>
  <mergeCells count="4">
    <mergeCell ref="C27:D27"/>
    <mergeCell ref="C22:D22"/>
    <mergeCell ref="C3:I3"/>
    <mergeCell ref="C4:I4"/>
  </mergeCells>
  <phoneticPr fontId="6" type="noConversion"/>
  <conditionalFormatting sqref="E21:I22 F16:I18 F15 E15:E18 G14:I15 J14:J22 C14:D22">
    <cfRule type="expression" dxfId="0" priority="6" stopIfTrue="1">
      <formula>"OM($E$17&gt;0 och $E$16=0)"</formula>
    </cfRule>
  </conditionalFormatting>
  <hyperlinks>
    <hyperlink ref="C25" location="'Kaavio'!A1" display="DIAGRAM" xr:uid="{00000000-0004-0000-0100-000000000000}"/>
    <hyperlink ref="C26" location="'Herkkyysanalyysi'!A1" display="KLICKA HÄR FÖR KÄNSLIGHETSANALYS" xr:uid="{00000000-0004-0000-0100-000001000000}"/>
    <hyperlink ref="C27:D27" location="'Tiedot'!A1" display="KLICKA HÄR FÖR INFORMATION" xr:uid="{00000000-0004-0000-0100-000002000000}"/>
    <hyperlink ref="C23" r:id="rId4" xr:uid="{00000000-0004-0000-0100-000003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5"/>
  <headerFooter>
    <oddFooter>&amp;L&amp;G&amp;Cwww.motivanhankintapalvelu.fi&amp;RLCC JÄÄKAAPEILLE JA PAKASTIMILLE</oddFooter>
  </headerFooter>
  <drawing r:id="rId6"/>
  <legacyDrawing r:id="rId7"/>
  <legacyDrawingHF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9">
    <pageSetUpPr fitToPage="1"/>
  </sheetPr>
  <dimension ref="A1:Y30"/>
  <sheetViews>
    <sheetView workbookViewId="0"/>
  </sheetViews>
  <sheetFormatPr defaultColWidth="9.140625" defaultRowHeight="12" x14ac:dyDescent="0.2"/>
  <cols>
    <col min="1" max="1" width="2.7109375" style="29" customWidth="1"/>
    <col min="2" max="2" width="1.5703125" style="29" customWidth="1"/>
    <col min="3" max="18" width="9.140625" style="29"/>
    <col min="19" max="19" width="1.5703125" style="29" customWidth="1"/>
    <col min="20" max="20" width="2.140625" style="29" customWidth="1"/>
    <col min="21" max="21" width="2.5703125" style="29" customWidth="1"/>
    <col min="22" max="22" width="1.5703125" style="29" customWidth="1"/>
    <col min="23" max="23" width="23.5703125" style="29" customWidth="1"/>
    <col min="24" max="24" width="1.85546875" style="29" customWidth="1"/>
    <col min="25" max="16384" width="9.140625" style="29"/>
  </cols>
  <sheetData>
    <row r="1" spans="2:24" ht="29.1" customHeight="1" thickBot="1" x14ac:dyDescent="0.25"/>
    <row r="2" spans="2:24" ht="6" customHeight="1" thickBot="1" x14ac:dyDescent="0.25">
      <c r="B2" s="82"/>
      <c r="C2" s="101"/>
      <c r="D2" s="101"/>
      <c r="E2" s="102"/>
      <c r="F2" s="102"/>
      <c r="G2" s="102"/>
      <c r="H2" s="102"/>
      <c r="I2" s="102"/>
      <c r="J2" s="103"/>
      <c r="K2" s="101"/>
      <c r="L2" s="102"/>
      <c r="M2" s="102"/>
      <c r="N2" s="102"/>
      <c r="O2" s="102"/>
      <c r="P2" s="102"/>
      <c r="Q2" s="103"/>
      <c r="R2" s="102"/>
      <c r="S2" s="103"/>
      <c r="T2" s="103"/>
      <c r="U2" s="103"/>
      <c r="V2" s="103"/>
      <c r="W2" s="103"/>
      <c r="X2" s="103"/>
    </row>
    <row r="3" spans="2:24" ht="18" customHeight="1" thickBot="1" x14ac:dyDescent="0.25">
      <c r="B3" s="205" t="s">
        <v>36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107"/>
      <c r="T3" s="107"/>
      <c r="U3" s="107"/>
      <c r="V3" s="107"/>
      <c r="W3" s="107"/>
      <c r="X3" s="107"/>
    </row>
    <row r="4" spans="2:24" ht="14.1" customHeight="1" thickBot="1" x14ac:dyDescent="0.25">
      <c r="B4" s="82"/>
      <c r="C4" s="101"/>
      <c r="D4" s="61"/>
      <c r="E4" s="26"/>
      <c r="F4" s="26"/>
      <c r="G4" s="26"/>
      <c r="H4" s="26"/>
      <c r="I4" s="26"/>
      <c r="J4" s="27"/>
      <c r="K4" s="61"/>
      <c r="L4" s="26"/>
      <c r="M4" s="26"/>
      <c r="N4" s="26"/>
      <c r="O4" s="26"/>
      <c r="P4" s="26"/>
      <c r="Q4" s="27"/>
      <c r="R4" s="26"/>
      <c r="S4" s="27"/>
      <c r="T4" s="27"/>
      <c r="U4" s="27"/>
      <c r="V4" s="27"/>
      <c r="W4" s="27"/>
      <c r="X4" s="27"/>
    </row>
    <row r="5" spans="2:24" x14ac:dyDescent="0.2">
      <c r="B5" s="33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6"/>
      <c r="T5" s="33"/>
      <c r="U5" s="35"/>
      <c r="V5" s="35"/>
      <c r="W5" s="35"/>
      <c r="X5" s="36"/>
    </row>
    <row r="6" spans="2:24" ht="12.75" thickBot="1" x14ac:dyDescent="0.25">
      <c r="B6" s="37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8"/>
      <c r="T6" s="37"/>
      <c r="U6" s="32"/>
      <c r="V6" s="32"/>
      <c r="W6" s="32"/>
      <c r="X6" s="38"/>
    </row>
    <row r="7" spans="2:24" x14ac:dyDescent="0.2">
      <c r="B7" s="33"/>
      <c r="C7" s="35"/>
      <c r="D7" s="35"/>
      <c r="E7" s="35"/>
      <c r="F7" s="35"/>
      <c r="G7" s="35"/>
      <c r="H7" s="35"/>
      <c r="I7" s="35"/>
      <c r="J7" s="36"/>
      <c r="K7" s="35"/>
      <c r="L7" s="35"/>
      <c r="M7" s="35"/>
      <c r="N7" s="35"/>
      <c r="O7" s="35"/>
      <c r="P7" s="35"/>
      <c r="Q7" s="35"/>
      <c r="R7" s="35"/>
      <c r="S7" s="36"/>
      <c r="T7" s="33"/>
      <c r="U7" s="35"/>
      <c r="V7" s="35"/>
      <c r="W7" s="35"/>
      <c r="X7" s="36"/>
    </row>
    <row r="8" spans="2:24" x14ac:dyDescent="0.2">
      <c r="B8" s="37"/>
      <c r="C8" s="32"/>
      <c r="D8" s="32"/>
      <c r="E8" s="32"/>
      <c r="F8" s="32"/>
      <c r="G8" s="32"/>
      <c r="H8" s="32"/>
      <c r="I8" s="32"/>
      <c r="J8" s="38"/>
      <c r="K8" s="32"/>
      <c r="L8" s="32"/>
      <c r="M8" s="32"/>
      <c r="N8" s="32"/>
      <c r="O8" s="32"/>
      <c r="P8" s="32"/>
      <c r="Q8" s="32"/>
      <c r="R8" s="32"/>
      <c r="S8" s="38"/>
      <c r="T8" s="37"/>
      <c r="U8" s="32"/>
      <c r="V8" s="32"/>
      <c r="W8" s="32"/>
      <c r="X8" s="38"/>
    </row>
    <row r="9" spans="2:24" x14ac:dyDescent="0.2"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  <c r="N9" s="32"/>
      <c r="O9" s="32"/>
      <c r="P9" s="32"/>
      <c r="Q9" s="32"/>
      <c r="R9" s="32"/>
      <c r="S9" s="38"/>
      <c r="T9" s="37"/>
      <c r="U9" s="32"/>
      <c r="V9" s="32"/>
      <c r="W9" s="32"/>
      <c r="X9" s="38"/>
    </row>
    <row r="10" spans="2:24" x14ac:dyDescent="0.2">
      <c r="B10" s="37"/>
      <c r="C10" s="32"/>
      <c r="D10" s="32"/>
      <c r="E10" s="32"/>
      <c r="F10" s="32"/>
      <c r="G10" s="32"/>
      <c r="H10" s="32"/>
      <c r="I10" s="32"/>
      <c r="J10" s="38"/>
      <c r="K10" s="32"/>
      <c r="L10" s="32"/>
      <c r="M10" s="32"/>
      <c r="N10" s="32"/>
      <c r="O10" s="32"/>
      <c r="P10" s="32"/>
      <c r="Q10" s="32"/>
      <c r="R10" s="32"/>
      <c r="S10" s="38"/>
      <c r="T10" s="37"/>
      <c r="U10" s="32"/>
      <c r="V10" s="32"/>
      <c r="W10" s="32"/>
      <c r="X10" s="38"/>
    </row>
    <row r="11" spans="2:24" x14ac:dyDescent="0.2">
      <c r="B11" s="37"/>
      <c r="C11" s="32"/>
      <c r="D11" s="32"/>
      <c r="E11" s="32"/>
      <c r="F11" s="32"/>
      <c r="G11" s="32"/>
      <c r="H11" s="32"/>
      <c r="I11" s="32"/>
      <c r="J11" s="38"/>
      <c r="K11" s="32"/>
      <c r="L11" s="32"/>
      <c r="M11" s="32"/>
      <c r="N11" s="32"/>
      <c r="O11" s="32"/>
      <c r="P11" s="32"/>
      <c r="Q11" s="32"/>
      <c r="R11" s="32"/>
      <c r="S11" s="38"/>
      <c r="T11" s="37"/>
      <c r="U11" s="32"/>
      <c r="V11" s="32"/>
      <c r="W11" s="32"/>
      <c r="X11" s="38"/>
    </row>
    <row r="12" spans="2:24" x14ac:dyDescent="0.2">
      <c r="B12" s="37"/>
      <c r="C12" s="32"/>
      <c r="D12" s="32"/>
      <c r="E12" s="32"/>
      <c r="F12" s="32"/>
      <c r="G12" s="32"/>
      <c r="H12" s="32"/>
      <c r="I12" s="32"/>
      <c r="J12" s="38"/>
      <c r="K12" s="32"/>
      <c r="L12" s="32"/>
      <c r="M12" s="32"/>
      <c r="N12" s="32"/>
      <c r="O12" s="32"/>
      <c r="P12" s="32"/>
      <c r="Q12" s="32"/>
      <c r="R12" s="32"/>
      <c r="S12" s="38"/>
      <c r="T12" s="37"/>
      <c r="U12" s="32"/>
      <c r="V12" s="32"/>
      <c r="W12" s="32"/>
      <c r="X12" s="38"/>
    </row>
    <row r="13" spans="2:24" x14ac:dyDescent="0.2">
      <c r="B13" s="37"/>
      <c r="C13" s="32"/>
      <c r="D13" s="32"/>
      <c r="E13" s="32"/>
      <c r="F13" s="32"/>
      <c r="G13" s="32"/>
      <c r="H13" s="32"/>
      <c r="I13" s="32"/>
      <c r="J13" s="38"/>
      <c r="K13" s="32"/>
      <c r="L13" s="32"/>
      <c r="M13" s="32"/>
      <c r="N13" s="32"/>
      <c r="O13" s="32"/>
      <c r="P13" s="32"/>
      <c r="Q13" s="32"/>
      <c r="R13" s="32"/>
      <c r="S13" s="38"/>
      <c r="T13" s="37"/>
      <c r="U13" s="32"/>
      <c r="V13" s="32"/>
      <c r="W13" s="32"/>
      <c r="X13" s="38"/>
    </row>
    <row r="14" spans="2:24" x14ac:dyDescent="0.2">
      <c r="B14" s="37"/>
      <c r="C14" s="32"/>
      <c r="D14" s="32"/>
      <c r="E14" s="32"/>
      <c r="F14" s="32"/>
      <c r="G14" s="32"/>
      <c r="H14" s="32"/>
      <c r="I14" s="32"/>
      <c r="J14" s="38"/>
      <c r="K14" s="32"/>
      <c r="L14" s="32"/>
      <c r="M14" s="32"/>
      <c r="N14" s="32"/>
      <c r="O14" s="32"/>
      <c r="P14" s="32"/>
      <c r="Q14" s="32"/>
      <c r="R14" s="32"/>
      <c r="S14" s="38"/>
      <c r="T14" s="37"/>
      <c r="U14" s="110"/>
      <c r="V14" s="32"/>
      <c r="W14" s="32" t="s">
        <v>37</v>
      </c>
      <c r="X14" s="38"/>
    </row>
    <row r="15" spans="2:24" x14ac:dyDescent="0.2">
      <c r="B15" s="37"/>
      <c r="C15" s="32"/>
      <c r="D15" s="32"/>
      <c r="E15" s="32"/>
      <c r="F15" s="32"/>
      <c r="G15" s="32"/>
      <c r="H15" s="32"/>
      <c r="I15" s="32"/>
      <c r="J15" s="38"/>
      <c r="K15" s="32"/>
      <c r="L15" s="32"/>
      <c r="M15" s="32"/>
      <c r="N15" s="32"/>
      <c r="O15" s="32"/>
      <c r="P15" s="32"/>
      <c r="Q15" s="32"/>
      <c r="R15" s="32"/>
      <c r="S15" s="38"/>
      <c r="T15" s="37"/>
      <c r="U15" s="32"/>
      <c r="V15" s="32"/>
      <c r="W15" s="32"/>
      <c r="X15" s="38"/>
    </row>
    <row r="16" spans="2:24" x14ac:dyDescent="0.2">
      <c r="B16" s="37"/>
      <c r="C16" s="32"/>
      <c r="D16" s="32"/>
      <c r="E16" s="32"/>
      <c r="F16" s="32"/>
      <c r="G16" s="32"/>
      <c r="H16" s="32"/>
      <c r="I16" s="32"/>
      <c r="J16" s="38"/>
      <c r="K16" s="32"/>
      <c r="L16" s="32"/>
      <c r="M16" s="32"/>
      <c r="N16" s="32"/>
      <c r="O16" s="32"/>
      <c r="P16" s="32"/>
      <c r="Q16" s="32"/>
      <c r="R16" s="32"/>
      <c r="S16" s="38"/>
      <c r="T16" s="37"/>
      <c r="U16" s="109"/>
      <c r="V16" s="32"/>
      <c r="W16" s="32" t="s">
        <v>38</v>
      </c>
      <c r="X16" s="38"/>
    </row>
    <row r="17" spans="1:25" x14ac:dyDescent="0.2">
      <c r="B17" s="37"/>
      <c r="C17" s="32"/>
      <c r="D17" s="32"/>
      <c r="E17" s="32"/>
      <c r="F17" s="32"/>
      <c r="G17" s="32"/>
      <c r="H17" s="32"/>
      <c r="I17" s="32"/>
      <c r="J17" s="38"/>
      <c r="K17" s="32"/>
      <c r="L17" s="32"/>
      <c r="M17" s="32"/>
      <c r="N17" s="32"/>
      <c r="O17" s="32"/>
      <c r="P17" s="32"/>
      <c r="Q17" s="32"/>
      <c r="R17" s="32"/>
      <c r="S17" s="38"/>
      <c r="T17" s="37"/>
      <c r="U17" s="120"/>
      <c r="V17" s="121"/>
      <c r="W17" s="32"/>
      <c r="Y17" s="37"/>
    </row>
    <row r="18" spans="1:25" x14ac:dyDescent="0.2">
      <c r="B18" s="37"/>
      <c r="C18" s="32"/>
      <c r="D18" s="32"/>
      <c r="E18" s="32"/>
      <c r="F18" s="32"/>
      <c r="G18" s="32"/>
      <c r="H18" s="32"/>
      <c r="I18" s="32"/>
      <c r="J18" s="38"/>
      <c r="K18" s="32"/>
      <c r="L18" s="32"/>
      <c r="M18" s="32"/>
      <c r="N18" s="32"/>
      <c r="O18" s="32"/>
      <c r="P18" s="32"/>
      <c r="Q18" s="32"/>
      <c r="R18" s="32"/>
      <c r="S18" s="38"/>
      <c r="T18" s="37"/>
      <c r="X18" s="38"/>
    </row>
    <row r="19" spans="1:25" x14ac:dyDescent="0.2">
      <c r="B19" s="37"/>
      <c r="C19" s="32"/>
      <c r="D19" s="32"/>
      <c r="E19" s="32"/>
      <c r="F19" s="32"/>
      <c r="G19" s="32"/>
      <c r="H19" s="32"/>
      <c r="I19" s="32"/>
      <c r="J19" s="38"/>
      <c r="K19" s="32"/>
      <c r="L19" s="32"/>
      <c r="M19" s="32"/>
      <c r="N19" s="32"/>
      <c r="O19" s="32"/>
      <c r="P19" s="32"/>
      <c r="Q19" s="32"/>
      <c r="R19" s="32"/>
      <c r="S19" s="38"/>
      <c r="T19" s="37"/>
      <c r="U19" s="32"/>
      <c r="V19" s="32"/>
      <c r="W19" s="32"/>
      <c r="X19" s="38"/>
    </row>
    <row r="20" spans="1:25" x14ac:dyDescent="0.2">
      <c r="B20" s="37"/>
      <c r="C20" s="32"/>
      <c r="D20" s="32"/>
      <c r="E20" s="32"/>
      <c r="F20" s="32"/>
      <c r="G20" s="32"/>
      <c r="H20" s="32"/>
      <c r="I20" s="32"/>
      <c r="J20" s="38"/>
      <c r="K20" s="32"/>
      <c r="L20" s="32"/>
      <c r="M20" s="32"/>
      <c r="N20" s="32"/>
      <c r="O20" s="32"/>
      <c r="P20" s="32"/>
      <c r="Q20" s="32"/>
      <c r="R20" s="32"/>
      <c r="S20" s="38"/>
      <c r="T20" s="37"/>
      <c r="U20" s="32"/>
      <c r="V20" s="32"/>
      <c r="W20" s="32"/>
      <c r="X20" s="38"/>
    </row>
    <row r="21" spans="1:25" x14ac:dyDescent="0.2">
      <c r="B21" s="37"/>
      <c r="C21" s="32"/>
      <c r="D21" s="32"/>
      <c r="E21" s="32"/>
      <c r="F21" s="32"/>
      <c r="G21" s="32"/>
      <c r="H21" s="32"/>
      <c r="I21" s="32"/>
      <c r="J21" s="38"/>
      <c r="K21" s="32"/>
      <c r="L21" s="32"/>
      <c r="M21" s="32"/>
      <c r="N21" s="32"/>
      <c r="O21" s="32"/>
      <c r="P21" s="32"/>
      <c r="Q21" s="32"/>
      <c r="R21" s="32"/>
      <c r="S21" s="38"/>
      <c r="T21" s="37"/>
      <c r="U21" s="32"/>
      <c r="V21" s="32"/>
      <c r="W21" s="32"/>
      <c r="X21" s="38"/>
    </row>
    <row r="22" spans="1:25" x14ac:dyDescent="0.2">
      <c r="B22" s="37"/>
      <c r="C22" s="32"/>
      <c r="D22" s="32"/>
      <c r="E22" s="32"/>
      <c r="F22" s="32"/>
      <c r="G22" s="32"/>
      <c r="H22" s="32"/>
      <c r="I22" s="32"/>
      <c r="J22" s="38"/>
      <c r="K22" s="32"/>
      <c r="L22" s="32"/>
      <c r="M22" s="32"/>
      <c r="N22" s="32"/>
      <c r="O22" s="32"/>
      <c r="P22" s="32"/>
      <c r="Q22" s="32"/>
      <c r="R22" s="32"/>
      <c r="S22" s="38"/>
      <c r="T22" s="37"/>
      <c r="U22" s="32"/>
      <c r="V22" s="32"/>
      <c r="W22" s="32"/>
      <c r="X22" s="38"/>
    </row>
    <row r="23" spans="1:25" x14ac:dyDescent="0.2">
      <c r="B23" s="37"/>
      <c r="C23" s="32"/>
      <c r="D23" s="32"/>
      <c r="E23" s="32"/>
      <c r="F23" s="32"/>
      <c r="G23" s="32"/>
      <c r="H23" s="32"/>
      <c r="I23" s="32"/>
      <c r="J23" s="38"/>
      <c r="K23" s="32"/>
      <c r="L23" s="32"/>
      <c r="M23" s="32"/>
      <c r="N23" s="32"/>
      <c r="O23" s="32"/>
      <c r="P23" s="32"/>
      <c r="Q23" s="32"/>
      <c r="R23" s="32"/>
      <c r="S23" s="38"/>
      <c r="T23" s="37"/>
      <c r="U23" s="32"/>
      <c r="V23" s="32"/>
      <c r="W23" s="32"/>
      <c r="X23" s="38"/>
    </row>
    <row r="24" spans="1:25" x14ac:dyDescent="0.2">
      <c r="A24" s="99"/>
      <c r="B24" s="37"/>
      <c r="C24" s="32"/>
      <c r="D24" s="32"/>
      <c r="E24" s="32"/>
      <c r="F24" s="104"/>
      <c r="G24" s="32"/>
      <c r="H24" s="32"/>
      <c r="I24" s="32"/>
      <c r="J24" s="38"/>
      <c r="K24" s="32"/>
      <c r="L24" s="32"/>
      <c r="M24" s="32"/>
      <c r="N24" s="32"/>
      <c r="O24" s="32"/>
      <c r="P24" s="32"/>
      <c r="Q24" s="32"/>
      <c r="R24" s="32"/>
      <c r="S24" s="38"/>
      <c r="T24" s="37"/>
      <c r="U24" s="32"/>
      <c r="V24" s="32"/>
      <c r="W24" s="32"/>
      <c r="X24" s="38"/>
    </row>
    <row r="25" spans="1:25" x14ac:dyDescent="0.2">
      <c r="B25" s="37"/>
      <c r="C25" s="32"/>
      <c r="D25" s="32"/>
      <c r="E25" s="32"/>
      <c r="F25" s="32"/>
      <c r="G25" s="32"/>
      <c r="H25" s="32"/>
      <c r="I25" s="32"/>
      <c r="J25" s="38"/>
      <c r="K25" s="32"/>
      <c r="L25" s="32"/>
      <c r="M25" s="32"/>
      <c r="N25" s="32"/>
      <c r="O25" s="32"/>
      <c r="P25" s="32"/>
      <c r="Q25" s="32"/>
      <c r="R25" s="32"/>
      <c r="S25" s="38"/>
      <c r="T25" s="37"/>
      <c r="U25" s="32"/>
      <c r="V25" s="32"/>
      <c r="W25" s="32"/>
      <c r="X25" s="38"/>
    </row>
    <row r="26" spans="1:25" x14ac:dyDescent="0.2">
      <c r="B26" s="37"/>
      <c r="C26" s="32"/>
      <c r="D26" s="32"/>
      <c r="E26" s="32"/>
      <c r="F26" s="32"/>
      <c r="G26" s="32"/>
      <c r="H26" s="32"/>
      <c r="I26" s="32"/>
      <c r="J26" s="38"/>
      <c r="K26" s="32"/>
      <c r="L26" s="32"/>
      <c r="M26" s="32"/>
      <c r="N26" s="32"/>
      <c r="O26" s="32"/>
      <c r="P26" s="32"/>
      <c r="Q26" s="32"/>
      <c r="R26" s="32"/>
      <c r="S26" s="38"/>
      <c r="T26" s="37"/>
      <c r="U26" s="32"/>
      <c r="V26" s="32"/>
      <c r="W26" s="32"/>
      <c r="X26" s="38"/>
    </row>
    <row r="27" spans="1:25" ht="12.75" thickBot="1" x14ac:dyDescent="0.25">
      <c r="B27" s="34"/>
      <c r="C27" s="40"/>
      <c r="D27" s="40"/>
      <c r="E27" s="40"/>
      <c r="F27" s="40"/>
      <c r="G27" s="40"/>
      <c r="H27" s="40"/>
      <c r="I27" s="40"/>
      <c r="J27" s="41"/>
      <c r="K27" s="40"/>
      <c r="L27" s="40"/>
      <c r="M27" s="40"/>
      <c r="N27" s="40"/>
      <c r="O27" s="40"/>
      <c r="P27" s="40"/>
      <c r="Q27" s="40"/>
      <c r="R27" s="40"/>
      <c r="S27" s="41"/>
      <c r="T27" s="34"/>
      <c r="U27" s="40"/>
      <c r="V27" s="40"/>
      <c r="W27" s="40"/>
      <c r="X27" s="41"/>
    </row>
    <row r="29" spans="1:25" ht="31.5" customHeight="1" x14ac:dyDescent="0.3">
      <c r="C29" s="100" t="s">
        <v>39</v>
      </c>
      <c r="D29" s="199" t="s">
        <v>40</v>
      </c>
      <c r="E29" s="199"/>
      <c r="F29" s="199"/>
      <c r="N29" s="42"/>
      <c r="O29" s="42"/>
      <c r="P29" s="42"/>
      <c r="Q29" s="42"/>
    </row>
    <row r="30" spans="1:25" x14ac:dyDescent="0.2">
      <c r="C30" s="100" t="s">
        <v>41</v>
      </c>
      <c r="D30" s="199" t="s">
        <v>42</v>
      </c>
      <c r="E30" s="199"/>
      <c r="F30" s="199"/>
      <c r="G30" s="199"/>
    </row>
  </sheetData>
  <sheetProtection sheet="1"/>
  <customSheetViews>
    <customSheetView guid="{466D5054-B5AE-48EC-82BF-B69C7772EE86}" fitToPage="1">
      <selection activeCell="D30" sqref="D30:G30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81" orientation="landscape" r:id="rId1"/>
      <headerFooter alignWithMargins="0">
        <oddFooter>&amp;L(c) Miljöstyrningsrådet</oddFooter>
      </headerFooter>
    </customSheetView>
    <customSheetView guid="{9A404BEF-69B3-49D6-8793-15A973D38542}" fitToPage="1">
      <selection activeCell="D29" sqref="D29:F29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80" orientation="landscape" r:id="rId2"/>
      <headerFooter alignWithMargins="0">
        <oddFooter>&amp;L(c) Miljöstyrningsrådet</oddFooter>
      </headerFooter>
    </customSheetView>
    <customSheetView guid="{2D328B43-9F77-41B0-A2AF-CE2B9BCB8CB5}" fitToPage="1">
      <selection activeCell="D30" sqref="D30:G30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scale="80" orientation="landscape" r:id="rId3"/>
      <headerFooter alignWithMargins="0">
        <oddFooter>&amp;L(c) Miljöstyrningsrådet</oddFooter>
      </headerFooter>
    </customSheetView>
  </customSheetViews>
  <mergeCells count="3">
    <mergeCell ref="B3:R3"/>
    <mergeCell ref="D29:F29"/>
    <mergeCell ref="D30:G30"/>
  </mergeCells>
  <phoneticPr fontId="6" type="noConversion"/>
  <hyperlinks>
    <hyperlink ref="D29:E29" location="LCC!A1" display="TILLBAKA TILL LCC-KALKYL" xr:uid="{00000000-0004-0000-0200-000000000000}"/>
    <hyperlink ref="D30:G30" location="'Herkkyysanalyysi'!A1" display="KLICKA HÄR FÖR KÄNSLIGHETSANALYS" xr:uid="{00000000-0004-0000-0200-000001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4"/>
  <headerFooter>
    <oddFooter>&amp;L&amp;G&amp;Cwww.motivanhankintapalvelu.fi&amp;RLCC JÄÄKAAPEILLE JA PAKASTIMILLE</oddFooter>
  </headerFooter>
  <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6">
    <pageSetUpPr fitToPage="1"/>
  </sheetPr>
  <dimension ref="A1:Q44"/>
  <sheetViews>
    <sheetView workbookViewId="0"/>
  </sheetViews>
  <sheetFormatPr defaultColWidth="9.140625" defaultRowHeight="12" x14ac:dyDescent="0.2"/>
  <cols>
    <col min="1" max="1" width="2.7109375" style="29" customWidth="1"/>
    <col min="2" max="2" width="9.140625" style="29"/>
    <col min="3" max="3" width="14.5703125" style="29" customWidth="1"/>
    <col min="4" max="4" width="14" style="29" customWidth="1"/>
    <col min="5" max="5" width="13.42578125" style="29" customWidth="1"/>
    <col min="6" max="6" width="16.140625" style="29" customWidth="1"/>
    <col min="7" max="7" width="12" style="29" customWidth="1"/>
    <col min="8" max="9" width="9.140625" style="29"/>
    <col min="10" max="10" width="15.85546875" style="29" customWidth="1"/>
    <col min="11" max="11" width="13.140625" style="29" customWidth="1"/>
    <col min="12" max="13" width="12.42578125" style="29" customWidth="1"/>
    <col min="14" max="14" width="12.7109375" style="29" customWidth="1"/>
    <col min="15" max="15" width="14.140625" style="29" customWidth="1"/>
    <col min="16" max="16384" width="9.140625" style="29"/>
  </cols>
  <sheetData>
    <row r="1" spans="2:17" ht="29.1" customHeight="1" thickBot="1" x14ac:dyDescent="0.35">
      <c r="B1" s="28"/>
    </row>
    <row r="2" spans="2:17" ht="6" customHeight="1" thickBot="1" x14ac:dyDescent="0.25">
      <c r="B2" s="210"/>
      <c r="C2" s="211"/>
      <c r="D2" s="211"/>
      <c r="E2" s="211"/>
      <c r="F2" s="211"/>
      <c r="G2" s="211"/>
      <c r="H2" s="212"/>
      <c r="I2" s="211"/>
      <c r="J2" s="211"/>
      <c r="K2" s="211"/>
      <c r="L2" s="83"/>
    </row>
    <row r="3" spans="2:17" ht="18" customHeight="1" x14ac:dyDescent="0.4">
      <c r="B3" s="213" t="s">
        <v>43</v>
      </c>
      <c r="C3" s="214"/>
      <c r="D3" s="214"/>
      <c r="E3" s="214"/>
      <c r="F3" s="214"/>
      <c r="G3" s="214"/>
      <c r="H3" s="214"/>
      <c r="I3" s="214"/>
      <c r="J3" s="214"/>
      <c r="K3" s="214"/>
      <c r="L3" s="215"/>
      <c r="M3" s="30"/>
      <c r="N3" s="30"/>
      <c r="O3" s="30"/>
      <c r="P3" s="31"/>
      <c r="Q3" s="31"/>
    </row>
    <row r="4" spans="2:17" ht="14.1" customHeight="1" thickBot="1" x14ac:dyDescent="0.25">
      <c r="B4" s="216" t="s">
        <v>44</v>
      </c>
      <c r="C4" s="217"/>
      <c r="D4" s="217"/>
      <c r="E4" s="217"/>
      <c r="F4" s="217"/>
      <c r="G4" s="217"/>
      <c r="H4" s="217"/>
      <c r="I4" s="217"/>
      <c r="J4" s="217"/>
      <c r="K4" s="217"/>
      <c r="L4" s="218"/>
      <c r="M4" s="32"/>
      <c r="N4" s="32"/>
      <c r="O4" s="32"/>
    </row>
    <row r="5" spans="2:17" x14ac:dyDescent="0.2">
      <c r="B5" s="33"/>
      <c r="C5" s="35"/>
      <c r="D5" s="35"/>
      <c r="E5" s="35"/>
      <c r="F5" s="35"/>
      <c r="G5" s="35"/>
      <c r="H5" s="35"/>
      <c r="I5" s="35"/>
      <c r="J5" s="35"/>
      <c r="K5" s="35"/>
      <c r="L5" s="36"/>
      <c r="M5" s="32"/>
      <c r="N5" s="32"/>
      <c r="O5" s="32"/>
    </row>
    <row r="6" spans="2:17" x14ac:dyDescent="0.2">
      <c r="B6" s="37"/>
      <c r="C6" s="32"/>
      <c r="D6" s="32"/>
      <c r="E6" s="32"/>
      <c r="F6" s="32"/>
      <c r="G6" s="32"/>
      <c r="H6" s="32"/>
      <c r="I6" s="32"/>
      <c r="J6" s="32"/>
      <c r="K6" s="32"/>
      <c r="L6" s="38"/>
      <c r="M6" s="32"/>
      <c r="N6" s="32"/>
      <c r="O6" s="32"/>
    </row>
    <row r="7" spans="2:17" x14ac:dyDescent="0.2">
      <c r="B7" s="37"/>
      <c r="C7" s="32"/>
      <c r="D7" s="32"/>
      <c r="E7" s="32"/>
      <c r="F7" s="32"/>
      <c r="G7" s="32"/>
      <c r="H7" s="32"/>
      <c r="I7" s="32"/>
      <c r="J7" s="32"/>
      <c r="K7" s="32"/>
      <c r="L7" s="38"/>
      <c r="M7" s="32"/>
      <c r="N7" s="32"/>
      <c r="O7" s="32"/>
    </row>
    <row r="8" spans="2:17" x14ac:dyDescent="0.2">
      <c r="B8" s="37"/>
      <c r="C8" s="32"/>
      <c r="D8" s="32"/>
      <c r="E8" s="32"/>
      <c r="F8" s="32"/>
      <c r="G8" s="32"/>
      <c r="H8" s="32"/>
      <c r="I8" s="32"/>
      <c r="J8" s="32"/>
      <c r="K8" s="32"/>
      <c r="L8" s="38"/>
      <c r="M8" s="32"/>
      <c r="N8" s="32"/>
      <c r="O8" s="32"/>
    </row>
    <row r="9" spans="2:17" x14ac:dyDescent="0.2">
      <c r="B9" s="37"/>
      <c r="C9" s="32"/>
      <c r="D9" s="32"/>
      <c r="E9" s="32"/>
      <c r="F9" s="32"/>
      <c r="G9" s="32"/>
      <c r="H9" s="32"/>
      <c r="I9" s="32"/>
      <c r="J9" s="32"/>
      <c r="K9" s="32"/>
      <c r="L9" s="38"/>
      <c r="M9" s="32"/>
      <c r="N9" s="32"/>
      <c r="O9" s="32"/>
    </row>
    <row r="10" spans="2:17" x14ac:dyDescent="0.2"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8"/>
      <c r="M10" s="32"/>
      <c r="N10" s="32"/>
      <c r="O10" s="32"/>
    </row>
    <row r="11" spans="2:17" x14ac:dyDescent="0.2">
      <c r="B11" s="37"/>
      <c r="C11" s="32"/>
      <c r="D11" s="32"/>
      <c r="E11" s="32"/>
      <c r="F11" s="32"/>
      <c r="G11" s="32"/>
      <c r="H11" s="32"/>
      <c r="I11" s="32"/>
      <c r="J11" s="32"/>
      <c r="K11" s="32"/>
      <c r="L11" s="38"/>
      <c r="M11" s="32"/>
      <c r="N11" s="32"/>
      <c r="O11" s="32"/>
    </row>
    <row r="12" spans="2:17" x14ac:dyDescent="0.2">
      <c r="B12" s="37"/>
      <c r="C12" s="32"/>
      <c r="D12" s="32"/>
      <c r="E12" s="32"/>
      <c r="F12" s="32"/>
      <c r="G12" s="32"/>
      <c r="H12" s="32"/>
      <c r="I12" s="32"/>
      <c r="J12" s="32"/>
      <c r="K12" s="32"/>
      <c r="L12" s="38"/>
      <c r="M12" s="32"/>
      <c r="N12" s="32"/>
      <c r="O12" s="32"/>
    </row>
    <row r="13" spans="2:17" x14ac:dyDescent="0.2"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38"/>
      <c r="M13" s="32"/>
      <c r="N13" s="32"/>
      <c r="O13" s="32"/>
    </row>
    <row r="14" spans="2:17" x14ac:dyDescent="0.2">
      <c r="B14" s="37"/>
      <c r="C14" s="32"/>
      <c r="D14" s="32"/>
      <c r="E14" s="32"/>
      <c r="F14" s="32"/>
      <c r="G14" s="32"/>
      <c r="H14" s="32"/>
      <c r="I14" s="32"/>
      <c r="J14" s="32"/>
      <c r="K14" s="32"/>
      <c r="L14" s="38"/>
    </row>
    <row r="15" spans="2:17" x14ac:dyDescent="0.2">
      <c r="B15" s="37"/>
      <c r="C15" s="32"/>
      <c r="D15" s="32"/>
      <c r="E15" s="32"/>
      <c r="F15" s="32"/>
      <c r="G15" s="32"/>
      <c r="H15" s="32"/>
      <c r="I15" s="32"/>
      <c r="J15" s="32"/>
      <c r="K15" s="32"/>
      <c r="L15" s="38"/>
    </row>
    <row r="16" spans="2:17" x14ac:dyDescent="0.2"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38"/>
    </row>
    <row r="17" spans="1:12" x14ac:dyDescent="0.2">
      <c r="B17" s="37"/>
      <c r="C17" s="32"/>
      <c r="D17" s="32"/>
      <c r="E17" s="32"/>
      <c r="F17" s="32"/>
      <c r="G17" s="32"/>
      <c r="H17" s="32"/>
      <c r="I17" s="32"/>
      <c r="J17" s="32"/>
      <c r="K17" s="32"/>
      <c r="L17" s="38"/>
    </row>
    <row r="18" spans="1:12" x14ac:dyDescent="0.2"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38"/>
    </row>
    <row r="19" spans="1:12" x14ac:dyDescent="0.2"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38"/>
    </row>
    <row r="20" spans="1:12" x14ac:dyDescent="0.2">
      <c r="B20" s="37"/>
      <c r="C20" s="32"/>
      <c r="D20" s="32"/>
      <c r="E20" s="32"/>
      <c r="F20" s="32"/>
      <c r="G20" s="32"/>
      <c r="H20" s="209"/>
      <c r="I20" s="209"/>
      <c r="J20" s="209"/>
      <c r="K20" s="209"/>
      <c r="L20" s="38"/>
    </row>
    <row r="21" spans="1:12" x14ac:dyDescent="0.2">
      <c r="A21" s="38"/>
      <c r="C21" s="32"/>
      <c r="D21" s="32"/>
      <c r="E21" s="32"/>
      <c r="F21" s="32"/>
      <c r="G21" s="32"/>
      <c r="H21" s="32"/>
      <c r="I21" s="32"/>
      <c r="J21" s="32"/>
      <c r="K21" s="32"/>
      <c r="L21" s="38"/>
    </row>
    <row r="22" spans="1:12" x14ac:dyDescent="0.2">
      <c r="A22" s="38"/>
      <c r="L22" s="38"/>
    </row>
    <row r="23" spans="1:12" x14ac:dyDescent="0.2">
      <c r="A23" s="38"/>
      <c r="L23" s="38"/>
    </row>
    <row r="24" spans="1:12" x14ac:dyDescent="0.2">
      <c r="A24" s="38"/>
      <c r="L24" s="38"/>
    </row>
    <row r="25" spans="1:12" x14ac:dyDescent="0.2">
      <c r="A25" s="38"/>
      <c r="L25" s="38"/>
    </row>
    <row r="26" spans="1:12" x14ac:dyDescent="0.2">
      <c r="A26" s="38"/>
      <c r="L26" s="38"/>
    </row>
    <row r="27" spans="1:12" x14ac:dyDescent="0.2">
      <c r="A27" s="38"/>
      <c r="C27" s="32"/>
      <c r="D27" s="32"/>
      <c r="E27" s="32"/>
      <c r="F27" s="32"/>
      <c r="G27" s="32"/>
      <c r="H27" s="32"/>
      <c r="I27" s="32"/>
      <c r="J27" s="39"/>
      <c r="K27" s="32"/>
      <c r="L27" s="38"/>
    </row>
    <row r="28" spans="1:12" x14ac:dyDescent="0.2">
      <c r="A28" s="38"/>
      <c r="C28" s="32"/>
      <c r="D28" s="32"/>
      <c r="E28" s="39"/>
      <c r="F28" s="32"/>
      <c r="G28" s="32"/>
      <c r="H28" s="32"/>
      <c r="I28" s="32"/>
      <c r="J28" s="32"/>
      <c r="K28" s="32"/>
      <c r="L28" s="38"/>
    </row>
    <row r="29" spans="1:12" x14ac:dyDescent="0.2">
      <c r="A29" s="38"/>
      <c r="C29" s="32"/>
      <c r="D29" s="32"/>
      <c r="E29" s="32"/>
      <c r="F29" s="32"/>
      <c r="G29" s="32"/>
      <c r="H29" s="32"/>
      <c r="I29" s="32"/>
      <c r="J29" s="32"/>
      <c r="K29" s="32"/>
      <c r="L29" s="38"/>
    </row>
    <row r="30" spans="1:12" x14ac:dyDescent="0.2">
      <c r="B30" s="37"/>
      <c r="C30" s="32"/>
      <c r="D30" s="32"/>
      <c r="E30" s="32"/>
      <c r="F30" s="32"/>
      <c r="G30" s="32"/>
      <c r="H30" s="32"/>
      <c r="I30" s="32"/>
      <c r="J30" s="32"/>
      <c r="K30" s="32"/>
      <c r="L30" s="38"/>
    </row>
    <row r="31" spans="1:12" x14ac:dyDescent="0.2">
      <c r="B31" s="37"/>
      <c r="C31" s="32"/>
      <c r="D31" s="32"/>
      <c r="E31" s="32"/>
      <c r="F31" s="32"/>
      <c r="G31" s="32"/>
      <c r="H31" s="32"/>
      <c r="I31" s="32"/>
      <c r="J31" s="32"/>
      <c r="K31" s="32"/>
      <c r="L31" s="38"/>
    </row>
    <row r="32" spans="1:12" x14ac:dyDescent="0.2">
      <c r="B32" s="37"/>
      <c r="C32" s="32"/>
      <c r="D32" s="32"/>
      <c r="E32" s="32"/>
      <c r="F32" s="32"/>
      <c r="G32" s="32"/>
      <c r="H32" s="32"/>
      <c r="I32" s="32"/>
      <c r="J32" s="32"/>
      <c r="K32" s="32"/>
      <c r="L32" s="38"/>
    </row>
    <row r="33" spans="2:12" x14ac:dyDescent="0.2">
      <c r="B33" s="37"/>
      <c r="C33" s="32"/>
      <c r="D33" s="32"/>
      <c r="E33" s="32"/>
      <c r="F33" s="32"/>
      <c r="G33" s="32"/>
      <c r="H33" s="32"/>
      <c r="I33" s="32"/>
      <c r="J33" s="32"/>
      <c r="K33" s="32"/>
      <c r="L33" s="38"/>
    </row>
    <row r="34" spans="2:12" x14ac:dyDescent="0.2">
      <c r="B34" s="37"/>
      <c r="C34" s="32"/>
      <c r="D34" s="32"/>
      <c r="E34" s="32"/>
      <c r="F34" s="32"/>
      <c r="G34" s="32"/>
      <c r="H34" s="32"/>
      <c r="I34" s="32"/>
      <c r="J34" s="32"/>
      <c r="K34" s="32"/>
      <c r="L34" s="38"/>
    </row>
    <row r="35" spans="2:12" x14ac:dyDescent="0.2">
      <c r="B35" s="37"/>
      <c r="C35" s="32"/>
      <c r="D35" s="32"/>
      <c r="E35" s="32"/>
      <c r="F35" s="32"/>
      <c r="G35" s="32"/>
      <c r="H35" s="32"/>
      <c r="I35" s="32"/>
      <c r="J35" s="32"/>
      <c r="K35" s="32"/>
      <c r="L35" s="38"/>
    </row>
    <row r="36" spans="2:12" x14ac:dyDescent="0.2"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38"/>
    </row>
    <row r="37" spans="2:12" x14ac:dyDescent="0.2">
      <c r="B37" s="37"/>
      <c r="C37" s="32"/>
      <c r="D37" s="32"/>
      <c r="E37" s="32"/>
      <c r="F37" s="32"/>
      <c r="G37" s="32"/>
      <c r="H37" s="32"/>
      <c r="I37" s="32"/>
      <c r="J37" s="32"/>
      <c r="K37" s="32"/>
      <c r="L37" s="38"/>
    </row>
    <row r="38" spans="2:12" x14ac:dyDescent="0.2"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38"/>
    </row>
    <row r="39" spans="2:12" ht="12.75" thickBot="1" x14ac:dyDescent="0.25">
      <c r="B39" s="34"/>
      <c r="C39" s="40"/>
      <c r="D39" s="40"/>
      <c r="E39" s="40"/>
      <c r="F39" s="40"/>
      <c r="G39" s="40"/>
      <c r="H39" s="40"/>
      <c r="I39" s="40"/>
      <c r="J39" s="40"/>
      <c r="K39" s="40"/>
      <c r="L39" s="41"/>
    </row>
    <row r="41" spans="2:12" x14ac:dyDescent="0.2">
      <c r="C41" s="63"/>
      <c r="D41" s="63"/>
      <c r="F41" s="79"/>
    </row>
    <row r="42" spans="2:12" x14ac:dyDescent="0.2">
      <c r="B42" s="100" t="s">
        <v>45</v>
      </c>
      <c r="C42" s="208" t="s">
        <v>46</v>
      </c>
      <c r="D42" s="208"/>
      <c r="E42" s="78"/>
      <c r="F42" s="74"/>
    </row>
    <row r="43" spans="2:12" x14ac:dyDescent="0.2">
      <c r="B43" s="100" t="s">
        <v>47</v>
      </c>
      <c r="C43" s="207" t="s">
        <v>48</v>
      </c>
      <c r="D43" s="207"/>
    </row>
    <row r="44" spans="2:12" x14ac:dyDescent="0.2">
      <c r="B44" s="100" t="s">
        <v>49</v>
      </c>
      <c r="C44" s="207" t="s">
        <v>50</v>
      </c>
      <c r="D44" s="207"/>
      <c r="E44" s="207"/>
    </row>
  </sheetData>
  <sheetProtection sheet="1"/>
  <customSheetViews>
    <customSheetView guid="{466D5054-B5AE-48EC-82BF-B69C7772EE86}" fitToPage="1"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orientation="landscape" r:id="rId1"/>
      <headerFooter>
        <oddFooter>&amp;L(c) Miljöstyrningsrådet</oddFooter>
      </headerFooter>
    </customSheetView>
    <customSheetView guid="{9A404BEF-69B3-49D6-8793-15A973D38542}" fitToPage="1" topLeftCell="B1">
      <selection activeCell="C42" sqref="C42:D42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orientation="landscape" r:id="rId2"/>
      <headerFooter>
        <oddFooter>&amp;L(c) Miljöstyrningsrådet</oddFooter>
      </headerFooter>
    </customSheetView>
    <customSheetView guid="{2D328B43-9F77-41B0-A2AF-CE2B9BCB8CB5}" fitToPage="1"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orientation="landscape" r:id="rId3"/>
      <headerFooter>
        <oddFooter>&amp;L(c) Miljöstyrningsrådet</oddFooter>
      </headerFooter>
    </customSheetView>
  </customSheetViews>
  <mergeCells count="8">
    <mergeCell ref="C44:E44"/>
    <mergeCell ref="C43:D43"/>
    <mergeCell ref="C42:D42"/>
    <mergeCell ref="H20:K20"/>
    <mergeCell ref="B2:H2"/>
    <mergeCell ref="I2:K2"/>
    <mergeCell ref="B3:L3"/>
    <mergeCell ref="B4:L4"/>
  </mergeCells>
  <phoneticPr fontId="6" type="noConversion"/>
  <hyperlinks>
    <hyperlink ref="C42" location="LCC!A1" display="Tillbaka till LCC-kalkyl" xr:uid="{00000000-0004-0000-0300-000000000000}"/>
    <hyperlink ref="E41:F41" location="'Herkkyysanal. lask.kaavoja'!A1" display="Formler till figurer" xr:uid="{00000000-0004-0000-0300-000001000000}"/>
    <hyperlink ref="C43:D43" location="'Kaavio'!A1" display="KLICKA HÄR FÖR DIAGRAM" xr:uid="{00000000-0004-0000-0300-000002000000}"/>
    <hyperlink ref="C44:E44" location="'Herkkyysanal. lask.kaavoja'!A1" display="BAKOMLIGGANDE FORMLER TILL FIGURER" xr:uid="{00000000-0004-0000-0300-000003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4"/>
  <headerFooter>
    <oddFooter>&amp;L&amp;G&amp;Cwww.motivanhankintapalvelu.fi&amp;RLCC JÄÄKAAPEILLE JA PAKASTIMILLE</oddFooter>
  </headerFooter>
  <drawing r:id="rId5"/>
  <legacyDrawingHF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8"/>
  <dimension ref="B1:J19"/>
  <sheetViews>
    <sheetView zoomScaleNormal="100" workbookViewId="0">
      <selection activeCell="H45" sqref="H45"/>
    </sheetView>
  </sheetViews>
  <sheetFormatPr defaultColWidth="9.140625" defaultRowHeight="12" x14ac:dyDescent="0.2"/>
  <cols>
    <col min="1" max="1" width="2.7109375" style="32" customWidth="1"/>
    <col min="2" max="2" width="9.140625" style="32"/>
    <col min="3" max="3" width="18.5703125" style="32" customWidth="1"/>
    <col min="4" max="6" width="15" style="32" customWidth="1"/>
    <col min="7" max="7" width="14.85546875" style="32" customWidth="1"/>
    <col min="8" max="9" width="15" style="32" customWidth="1"/>
    <col min="10" max="16384" width="9.140625" style="32"/>
  </cols>
  <sheetData>
    <row r="1" spans="2:10" ht="29.1" customHeight="1" thickBot="1" x14ac:dyDescent="0.25"/>
    <row r="2" spans="2:10" ht="6" customHeight="1" thickBot="1" x14ac:dyDescent="0.25">
      <c r="B2" s="87"/>
      <c r="C2" s="210"/>
      <c r="D2" s="211"/>
      <c r="E2" s="211"/>
      <c r="F2" s="212"/>
    </row>
    <row r="3" spans="2:10" ht="18" customHeight="1" thickBot="1" x14ac:dyDescent="0.25">
      <c r="B3" s="87"/>
      <c r="C3" s="210" t="s">
        <v>51</v>
      </c>
      <c r="D3" s="211"/>
      <c r="E3" s="211"/>
      <c r="F3" s="212"/>
    </row>
    <row r="4" spans="2:10" ht="14.1" customHeight="1" thickBot="1" x14ac:dyDescent="0.25">
      <c r="B4" s="87"/>
      <c r="C4" s="85"/>
      <c r="D4" s="150">
        <v>0</v>
      </c>
      <c r="E4" s="3">
        <f>LCC!E8</f>
        <v>5</v>
      </c>
      <c r="F4" s="86" t="s">
        <v>52</v>
      </c>
      <c r="G4" s="84"/>
      <c r="H4" s="84"/>
      <c r="I4" s="84"/>
    </row>
    <row r="5" spans="2:10" x14ac:dyDescent="0.2">
      <c r="B5" s="88"/>
      <c r="C5" s="147" t="str">
        <f>LCC!E14</f>
        <v>A+++</v>
      </c>
      <c r="D5" s="185">
        <f>(LCC!E17+LCC!E7*(LCC!E19*LCC!E9))*LCC!E6</f>
        <v>10390</v>
      </c>
      <c r="E5" s="186">
        <f>LCC!E22</f>
        <v>10061.929829802613</v>
      </c>
      <c r="F5" s="175" t="s">
        <v>66</v>
      </c>
    </row>
    <row r="6" spans="2:10" x14ac:dyDescent="0.2">
      <c r="B6" s="89"/>
      <c r="C6" s="148" t="str">
        <f>LCC!F14</f>
        <v>A++</v>
      </c>
      <c r="D6" s="187">
        <f>(LCC!F17+LCC!E7*(LCC!F19*LCC!E9))*LCC!E6</f>
        <v>11138.4</v>
      </c>
      <c r="E6" s="188">
        <f>LCC!F22</f>
        <v>10692.224568531554</v>
      </c>
      <c r="F6" s="176" t="s">
        <v>66</v>
      </c>
    </row>
    <row r="7" spans="2:10" x14ac:dyDescent="0.2">
      <c r="B7" s="89"/>
      <c r="C7" s="148" t="str">
        <f>LCC!G14</f>
        <v>A+</v>
      </c>
      <c r="D7" s="187">
        <f>(LCC!G17+LCC!E7*(LCC!G19*LCC!E9))*LCC!E6</f>
        <v>12204.400000000001</v>
      </c>
      <c r="E7" s="189">
        <f>LCC!G22</f>
        <v>11517.639777053471</v>
      </c>
      <c r="F7" s="176" t="s">
        <v>66</v>
      </c>
    </row>
    <row r="8" spans="2:10" x14ac:dyDescent="0.2">
      <c r="B8" s="91"/>
      <c r="C8" s="148" t="str">
        <f>LCC!H14</f>
        <v>A</v>
      </c>
      <c r="D8" s="187">
        <f>(LCC!H17+LCC!E7*(LCC!H19*LCC!E9))*LCC!E6</f>
        <v>12549.2</v>
      </c>
      <c r="E8" s="189">
        <f>LCC!H22</f>
        <v>11779.328667270132</v>
      </c>
      <c r="F8" s="176" t="s">
        <v>66</v>
      </c>
    </row>
    <row r="9" spans="2:10" ht="12.75" thickBot="1" x14ac:dyDescent="0.25">
      <c r="B9" s="90"/>
      <c r="C9" s="149" t="str">
        <f>LCC!I14</f>
        <v>Yksikkö 5</v>
      </c>
      <c r="D9" s="190">
        <f>(LCC!I17+LCC!E7*(LCC!I19*LCC!E9))*LCC!E6</f>
        <v>0</v>
      </c>
      <c r="E9" s="191">
        <f>LCC!I22</f>
        <v>0</v>
      </c>
      <c r="F9" s="177" t="s">
        <v>66</v>
      </c>
    </row>
    <row r="11" spans="2:10" ht="12.75" thickBot="1" x14ac:dyDescent="0.25"/>
    <row r="12" spans="2:10" ht="6" customHeight="1" thickBot="1" x14ac:dyDescent="0.25">
      <c r="B12" s="62"/>
      <c r="C12" s="96"/>
      <c r="D12" s="96"/>
      <c r="E12" s="96"/>
      <c r="F12" s="96"/>
      <c r="G12" s="96"/>
      <c r="H12" s="96"/>
      <c r="I12" s="97"/>
    </row>
    <row r="13" spans="2:10" ht="18" customHeight="1" thickBot="1" x14ac:dyDescent="0.3">
      <c r="B13" s="95"/>
      <c r="C13" s="210" t="s">
        <v>53</v>
      </c>
      <c r="D13" s="211"/>
      <c r="E13" s="211"/>
      <c r="F13" s="211"/>
      <c r="G13" s="211"/>
      <c r="H13" s="211"/>
      <c r="I13" s="212"/>
    </row>
    <row r="14" spans="2:10" ht="14.1" customHeight="1" thickBot="1" x14ac:dyDescent="0.25">
      <c r="B14" s="85"/>
      <c r="C14" s="85"/>
      <c r="D14" s="3"/>
      <c r="E14" s="86" t="str">
        <f>LCC!E14</f>
        <v>A+++</v>
      </c>
      <c r="F14" s="85" t="str">
        <f>LCC!F14</f>
        <v>A++</v>
      </c>
      <c r="G14" s="3" t="str">
        <f>LCC!G14</f>
        <v>A+</v>
      </c>
      <c r="H14" s="3" t="str">
        <f>LCC!H14</f>
        <v>A</v>
      </c>
      <c r="I14" s="86" t="str">
        <f>LCC!I14</f>
        <v>Yksikkö 5</v>
      </c>
    </row>
    <row r="15" spans="2:10" x14ac:dyDescent="0.2">
      <c r="B15" s="98"/>
      <c r="C15" s="93" t="s">
        <v>54</v>
      </c>
      <c r="D15" s="93"/>
      <c r="E15" s="123">
        <f>(LCC!E20*1.2+LCC!E17+-(PV(LCC!E8*0.01,LCC!E7,)))*LCC!E6</f>
        <v>10284.315795763137</v>
      </c>
      <c r="F15" s="123">
        <f>(LCC!F20*1.2+LCC!F17+-(PV(LCC!F8*0.01,LCC!F7,)))*LCC!F6</f>
        <v>10994.669482237863</v>
      </c>
      <c r="G15" s="123">
        <f>(LCC!G20*1.2+LCC!G17+-(PV(LCC!G8*0.01,LCC!G7,)))*LCC!G6</f>
        <v>11983.167732464164</v>
      </c>
      <c r="H15" s="123">
        <f>(LCC!H20*1.2+LCC!H17+-(PV(LCC!H8*0.01,LCC!H7,)))*LCC!H6</f>
        <v>12301.194400724158</v>
      </c>
      <c r="I15" s="123">
        <f>(LCC!I20*1.2+LCC!I17+-(PV(LCC!I8*0.01,LCC!I7,)))*LCC!I6</f>
        <v>0</v>
      </c>
      <c r="J15" s="37"/>
    </row>
    <row r="16" spans="2:10" ht="12.75" thickBot="1" x14ac:dyDescent="0.25">
      <c r="B16" s="92"/>
      <c r="C16" s="94" t="s">
        <v>55</v>
      </c>
      <c r="D16" s="94"/>
      <c r="E16" s="124">
        <f>LCC!E22</f>
        <v>10061.929829802613</v>
      </c>
      <c r="F16" s="122">
        <f>LCC!F22</f>
        <v>10692.224568531554</v>
      </c>
      <c r="G16" s="192">
        <f>LCC!G22</f>
        <v>11517.639777053471</v>
      </c>
      <c r="H16" s="124">
        <f>LCC!H22</f>
        <v>11779.328667270132</v>
      </c>
      <c r="I16" s="125">
        <f>LCC!I22</f>
        <v>0</v>
      </c>
    </row>
    <row r="19" spans="2:5" x14ac:dyDescent="0.2">
      <c r="B19" s="100" t="s">
        <v>56</v>
      </c>
      <c r="C19" s="207" t="s">
        <v>57</v>
      </c>
      <c r="D19" s="207"/>
      <c r="E19" s="79"/>
    </row>
  </sheetData>
  <sheetProtection sheet="1" objects="1" scenarios="1"/>
  <customSheetViews>
    <customSheetView guid="{466D5054-B5AE-48EC-82BF-B69C7772EE86}">
      <selection activeCell="F29" sqref="F29"/>
      <pageMargins left="0.75" right="0.75" top="1" bottom="1" header="0.5" footer="0.5"/>
      <pageSetup paperSize="9" orientation="portrait" r:id="rId1"/>
      <headerFooter alignWithMargins="0"/>
    </customSheetView>
    <customSheetView guid="{9A404BEF-69B3-49D6-8793-15A973D38542}">
      <selection activeCell="D6" sqref="D6"/>
      <pageMargins left="0.75" right="0.75" top="1" bottom="1" header="0.5" footer="0.5"/>
      <headerFooter alignWithMargins="0"/>
    </customSheetView>
    <customSheetView guid="{2D328B43-9F77-41B0-A2AF-CE2B9BCB8CB5}">
      <selection activeCell="C19" sqref="C19:D19"/>
      <pageMargins left="0.75" right="0.75" top="1" bottom="1" header="0.5" footer="0.5"/>
      <headerFooter alignWithMargins="0"/>
    </customSheetView>
  </customSheetViews>
  <mergeCells count="4">
    <mergeCell ref="C2:F2"/>
    <mergeCell ref="C13:I13"/>
    <mergeCell ref="C3:F3"/>
    <mergeCell ref="C19:D19"/>
  </mergeCells>
  <phoneticPr fontId="12" type="noConversion"/>
  <hyperlinks>
    <hyperlink ref="C19:E19" location="'Herkkyysanalyysi'!A1" display="TILLBAKA TILL KÄNSLIGHETSANALYS" xr:uid="{00000000-0004-0000-0400-000000000000}"/>
  </hyperlinks>
  <pageMargins left="0.74803149606299213" right="0.74803149606299213" top="0.98425196850393704" bottom="0.98425196850393704" header="0.51181102362204722" footer="0.51181102362204722"/>
  <pageSetup paperSize="9" orientation="portrait" r:id="rId2"/>
  <headerFooter>
    <oddFooter>&amp;L&amp;G&amp;C    www.motivanhankintapalvelu.fi&amp;RLCC JÄÄKAAPEILLE JA PAKASTIMILLE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Tiedot</vt:lpstr>
      <vt:lpstr>LCC</vt:lpstr>
      <vt:lpstr>Kaavio</vt:lpstr>
      <vt:lpstr>Herkkyysanalyysi</vt:lpstr>
      <vt:lpstr>Herkkyysanal. lask.kaavoja</vt:lpstr>
      <vt:lpstr>Herkkyysanalyysi!Print_Area</vt:lpstr>
      <vt:lpstr>Kaavio!Print_Area</vt:lpstr>
      <vt:lpstr>LCC!Print_Area</vt:lpstr>
      <vt:lpstr>Tiedot!Print_Area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Stålberg</dc:creator>
  <cp:lastModifiedBy>Jari Aalto</cp:lastModifiedBy>
  <cp:lastPrinted>2013-09-30T12:37:06Z</cp:lastPrinted>
  <dcterms:created xsi:type="dcterms:W3CDTF">2007-05-09T08:48:56Z</dcterms:created>
  <dcterms:modified xsi:type="dcterms:W3CDTF">2018-06-05T05:10:33Z</dcterms:modified>
</cp:coreProperties>
</file>